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goldberg\Desktop\Sumbmission docs\"/>
    </mc:Choice>
  </mc:AlternateContent>
  <xr:revisionPtr revIDLastSave="0" documentId="13_ncr:1_{925214D9-BDF2-4812-849D-30E4BBD71BD4}" xr6:coauthVersionLast="47" xr6:coauthVersionMax="47" xr10:uidLastSave="{00000000-0000-0000-0000-000000000000}"/>
  <bookViews>
    <workbookView xWindow="-120" yWindow="-120" windowWidth="29040" windowHeight="15840" xr2:uid="{3338B678-0469-4D0D-8CC8-8C529E1F1FEE}"/>
  </bookViews>
  <sheets>
    <sheet name="Initial Budget" sheetId="1" r:id="rId1"/>
    <sheet name="Draw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2" l="1"/>
  <c r="E132" i="2"/>
  <c r="E131" i="2"/>
  <c r="A140" i="2"/>
  <c r="A139" i="2"/>
  <c r="A134" i="2"/>
  <c r="A133" i="2"/>
  <c r="A132" i="2"/>
  <c r="A131" i="2"/>
  <c r="A130" i="2"/>
  <c r="A129" i="2"/>
  <c r="A124" i="2"/>
  <c r="A123" i="2"/>
  <c r="A122" i="2"/>
  <c r="A117" i="2"/>
  <c r="A116" i="2"/>
  <c r="A115" i="2"/>
  <c r="A114" i="2"/>
  <c r="A113" i="2"/>
  <c r="A112" i="2"/>
  <c r="A111" i="2"/>
  <c r="A110" i="2"/>
  <c r="A109" i="2"/>
  <c r="A104" i="2"/>
  <c r="A103" i="2"/>
  <c r="A100" i="2"/>
  <c r="C4" i="2"/>
  <c r="C5" i="2"/>
  <c r="C6" i="2"/>
  <c r="C7" i="2"/>
  <c r="C12" i="2"/>
  <c r="C13" i="2"/>
  <c r="C14" i="2"/>
  <c r="C15" i="2"/>
  <c r="C18" i="2"/>
  <c r="C19" i="2"/>
  <c r="C22" i="2" s="1"/>
  <c r="C20" i="2"/>
  <c r="C21" i="2"/>
  <c r="E21" i="2" s="1"/>
  <c r="C26" i="2"/>
  <c r="C27" i="2"/>
  <c r="C28" i="2"/>
  <c r="C29" i="2"/>
  <c r="C30" i="2"/>
  <c r="X30" i="2" s="1"/>
  <c r="Z30" i="2" s="1"/>
  <c r="C31" i="2"/>
  <c r="C32" i="2"/>
  <c r="C33" i="2"/>
  <c r="C34" i="2"/>
  <c r="C35" i="2"/>
  <c r="C36" i="2"/>
  <c r="C41" i="2"/>
  <c r="C42" i="2"/>
  <c r="C43" i="2"/>
  <c r="C44" i="2"/>
  <c r="C45" i="2"/>
  <c r="C46" i="2"/>
  <c r="X46" i="2" s="1"/>
  <c r="Z46" i="2" s="1"/>
  <c r="C47" i="2"/>
  <c r="C48" i="2"/>
  <c r="E48" i="2" s="1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6" i="2"/>
  <c r="X86" i="2" s="1"/>
  <c r="Z86" i="2" s="1"/>
  <c r="C87" i="2"/>
  <c r="C88" i="2"/>
  <c r="C89" i="2"/>
  <c r="C90" i="2"/>
  <c r="X90" i="2" s="1"/>
  <c r="Z90" i="2" s="1"/>
  <c r="C91" i="2"/>
  <c r="X91" i="2" s="1"/>
  <c r="Z91" i="2" s="1"/>
  <c r="C92" i="2"/>
  <c r="X92" i="2" s="1"/>
  <c r="Z92" i="2" s="1"/>
  <c r="C93" i="2"/>
  <c r="C94" i="2"/>
  <c r="C95" i="2"/>
  <c r="C96" i="2"/>
  <c r="C97" i="2"/>
  <c r="C98" i="2"/>
  <c r="X98" i="2" s="1"/>
  <c r="Z98" i="2" s="1"/>
  <c r="C99" i="2"/>
  <c r="X99" i="2" s="1"/>
  <c r="Z99" i="2" s="1"/>
  <c r="C100" i="2"/>
  <c r="X100" i="2" s="1"/>
  <c r="Z100" i="2" s="1"/>
  <c r="C101" i="2"/>
  <c r="C102" i="2"/>
  <c r="C103" i="2"/>
  <c r="C104" i="2"/>
  <c r="C109" i="2"/>
  <c r="C118" i="2" s="1"/>
  <c r="C110" i="2"/>
  <c r="C111" i="2"/>
  <c r="C112" i="2"/>
  <c r="C113" i="2"/>
  <c r="C114" i="2"/>
  <c r="C115" i="2"/>
  <c r="C116" i="2"/>
  <c r="C117" i="2"/>
  <c r="X117" i="2" s="1"/>
  <c r="Y117" i="2" s="1"/>
  <c r="AA117" i="2" s="1"/>
  <c r="C122" i="2"/>
  <c r="C125" i="2" s="1"/>
  <c r="C123" i="2"/>
  <c r="C124" i="2"/>
  <c r="C129" i="2"/>
  <c r="C130" i="2"/>
  <c r="X130" i="2" s="1"/>
  <c r="Z130" i="2" s="1"/>
  <c r="C131" i="2"/>
  <c r="X131" i="2" s="1"/>
  <c r="Z131" i="2" s="1"/>
  <c r="C132" i="2"/>
  <c r="X132" i="2" s="1"/>
  <c r="Z132" i="2" s="1"/>
  <c r="C133" i="2"/>
  <c r="C134" i="2"/>
  <c r="E134" i="2" s="1"/>
  <c r="C140" i="2"/>
  <c r="C139" i="2"/>
  <c r="X139" i="2" s="1"/>
  <c r="Z139" i="2" s="1"/>
  <c r="X129" i="2"/>
  <c r="Z129" i="2" s="1"/>
  <c r="X112" i="2"/>
  <c r="Z112" i="2" s="1"/>
  <c r="X111" i="2"/>
  <c r="Z111" i="2" s="1"/>
  <c r="X110" i="2"/>
  <c r="Z110" i="2" s="1"/>
  <c r="X96" i="2"/>
  <c r="Z96" i="2" s="1"/>
  <c r="X88" i="2"/>
  <c r="Z88" i="2" s="1"/>
  <c r="X45" i="2"/>
  <c r="Z45" i="2" s="1"/>
  <c r="X31" i="2"/>
  <c r="Z31" i="2" s="1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1" i="2"/>
  <c r="A81" i="2"/>
  <c r="B80" i="2"/>
  <c r="A80" i="2"/>
  <c r="B79" i="2"/>
  <c r="A79" i="2"/>
  <c r="X78" i="2"/>
  <c r="Z78" i="2" s="1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X70" i="2"/>
  <c r="Z70" i="2" s="1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X62" i="2"/>
  <c r="Z62" i="2" s="1"/>
  <c r="B62" i="2"/>
  <c r="A62" i="2"/>
  <c r="B61" i="2"/>
  <c r="A61" i="2"/>
  <c r="B60" i="2"/>
  <c r="A60" i="2"/>
  <c r="B59" i="2"/>
  <c r="A59" i="2"/>
  <c r="B58" i="2"/>
  <c r="A58" i="2"/>
  <c r="X58" i="2" s="1"/>
  <c r="Z58" i="2" s="1"/>
  <c r="B57" i="2"/>
  <c r="A57" i="2"/>
  <c r="B56" i="2"/>
  <c r="A56" i="2"/>
  <c r="B55" i="2"/>
  <c r="A55" i="2"/>
  <c r="X54" i="2"/>
  <c r="Z54" i="2" s="1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X44" i="2" s="1"/>
  <c r="Z44" i="2" s="1"/>
  <c r="B43" i="2"/>
  <c r="A43" i="2"/>
  <c r="B42" i="2"/>
  <c r="A42" i="2"/>
  <c r="B41" i="2"/>
  <c r="A41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1" i="2"/>
  <c r="A21" i="2"/>
  <c r="B20" i="2"/>
  <c r="A20" i="2"/>
  <c r="B19" i="2"/>
  <c r="A19" i="2"/>
  <c r="B14" i="2"/>
  <c r="A14" i="2"/>
  <c r="B13" i="2"/>
  <c r="A13" i="2"/>
  <c r="B12" i="2"/>
  <c r="A12" i="2"/>
  <c r="B7" i="2"/>
  <c r="A7" i="2"/>
  <c r="A6" i="2"/>
  <c r="A5" i="2"/>
  <c r="A4" i="2"/>
  <c r="U33" i="2"/>
  <c r="X140" i="2"/>
  <c r="X133" i="2"/>
  <c r="Z133" i="2" s="1"/>
  <c r="X124" i="2"/>
  <c r="Z124" i="2" s="1"/>
  <c r="X123" i="2"/>
  <c r="Z123" i="2" s="1"/>
  <c r="X122" i="2"/>
  <c r="Y122" i="2" s="1"/>
  <c r="AA122" i="2" s="1"/>
  <c r="X116" i="2"/>
  <c r="Z116" i="2" s="1"/>
  <c r="X115" i="2"/>
  <c r="Z115" i="2" s="1"/>
  <c r="X114" i="2"/>
  <c r="Z114" i="2" s="1"/>
  <c r="X113" i="2"/>
  <c r="Z113" i="2" s="1"/>
  <c r="X102" i="2"/>
  <c r="Y102" i="2" s="1"/>
  <c r="AA102" i="2" s="1"/>
  <c r="X101" i="2"/>
  <c r="Z101" i="2" s="1"/>
  <c r="X97" i="2"/>
  <c r="Z97" i="2" s="1"/>
  <c r="X95" i="2"/>
  <c r="Z95" i="2" s="1"/>
  <c r="X94" i="2"/>
  <c r="Z94" i="2" s="1"/>
  <c r="X93" i="2"/>
  <c r="Z93" i="2" s="1"/>
  <c r="X89" i="2"/>
  <c r="Z89" i="2" s="1"/>
  <c r="X87" i="2"/>
  <c r="Z87" i="2" s="1"/>
  <c r="X77" i="2"/>
  <c r="Z77" i="2" s="1"/>
  <c r="X75" i="2"/>
  <c r="Z75" i="2" s="1"/>
  <c r="X69" i="2"/>
  <c r="Z69" i="2" s="1"/>
  <c r="X67" i="2"/>
  <c r="Z67" i="2" s="1"/>
  <c r="X61" i="2"/>
  <c r="Z61" i="2" s="1"/>
  <c r="X59" i="2"/>
  <c r="Z59" i="2" s="1"/>
  <c r="X53" i="2"/>
  <c r="Z53" i="2" s="1"/>
  <c r="X51" i="2"/>
  <c r="Z51" i="2" s="1"/>
  <c r="X43" i="2"/>
  <c r="Z43" i="2" s="1"/>
  <c r="X33" i="2"/>
  <c r="Z33" i="2" s="1"/>
  <c r="W139" i="2"/>
  <c r="U139" i="2"/>
  <c r="S139" i="2"/>
  <c r="Q139" i="2"/>
  <c r="O139" i="2"/>
  <c r="M139" i="2"/>
  <c r="K139" i="2"/>
  <c r="I139" i="2"/>
  <c r="G139" i="2"/>
  <c r="E139" i="2"/>
  <c r="W133" i="2"/>
  <c r="U133" i="2"/>
  <c r="S133" i="2"/>
  <c r="Q133" i="2"/>
  <c r="O133" i="2"/>
  <c r="M133" i="2"/>
  <c r="K133" i="2"/>
  <c r="I133" i="2"/>
  <c r="G133" i="2"/>
  <c r="W132" i="2"/>
  <c r="U132" i="2"/>
  <c r="S132" i="2"/>
  <c r="Q132" i="2"/>
  <c r="O132" i="2"/>
  <c r="M132" i="2"/>
  <c r="K132" i="2"/>
  <c r="I132" i="2"/>
  <c r="G132" i="2"/>
  <c r="W131" i="2"/>
  <c r="U131" i="2"/>
  <c r="S131" i="2"/>
  <c r="Q131" i="2"/>
  <c r="O131" i="2"/>
  <c r="M131" i="2"/>
  <c r="K131" i="2"/>
  <c r="I131" i="2"/>
  <c r="G131" i="2"/>
  <c r="W130" i="2"/>
  <c r="U130" i="2"/>
  <c r="S130" i="2"/>
  <c r="Q130" i="2"/>
  <c r="O130" i="2"/>
  <c r="M130" i="2"/>
  <c r="K130" i="2"/>
  <c r="I130" i="2"/>
  <c r="G130" i="2"/>
  <c r="W129" i="2"/>
  <c r="U129" i="2"/>
  <c r="S129" i="2"/>
  <c r="Q129" i="2"/>
  <c r="O129" i="2"/>
  <c r="M129" i="2"/>
  <c r="K129" i="2"/>
  <c r="I129" i="2"/>
  <c r="G129" i="2"/>
  <c r="E129" i="2"/>
  <c r="W123" i="2"/>
  <c r="U123" i="2"/>
  <c r="S123" i="2"/>
  <c r="Q123" i="2"/>
  <c r="O123" i="2"/>
  <c r="M123" i="2"/>
  <c r="K123" i="2"/>
  <c r="I123" i="2"/>
  <c r="G123" i="2"/>
  <c r="E123" i="2"/>
  <c r="W122" i="2"/>
  <c r="U122" i="2"/>
  <c r="S122" i="2"/>
  <c r="Q122" i="2"/>
  <c r="O122" i="2"/>
  <c r="M122" i="2"/>
  <c r="K122" i="2"/>
  <c r="I122" i="2"/>
  <c r="G122" i="2"/>
  <c r="E122" i="2"/>
  <c r="W116" i="2"/>
  <c r="U116" i="2"/>
  <c r="S116" i="2"/>
  <c r="Q116" i="2"/>
  <c r="O116" i="2"/>
  <c r="M116" i="2"/>
  <c r="K116" i="2"/>
  <c r="I116" i="2"/>
  <c r="G116" i="2"/>
  <c r="E116" i="2"/>
  <c r="W115" i="2"/>
  <c r="U115" i="2"/>
  <c r="S115" i="2"/>
  <c r="Q115" i="2"/>
  <c r="O115" i="2"/>
  <c r="M115" i="2"/>
  <c r="K115" i="2"/>
  <c r="I115" i="2"/>
  <c r="G115" i="2"/>
  <c r="E115" i="2"/>
  <c r="W114" i="2"/>
  <c r="U114" i="2"/>
  <c r="S114" i="2"/>
  <c r="Q114" i="2"/>
  <c r="O114" i="2"/>
  <c r="M114" i="2"/>
  <c r="K114" i="2"/>
  <c r="I114" i="2"/>
  <c r="G114" i="2"/>
  <c r="E114" i="2"/>
  <c r="W113" i="2"/>
  <c r="U113" i="2"/>
  <c r="S113" i="2"/>
  <c r="Q113" i="2"/>
  <c r="O113" i="2"/>
  <c r="M113" i="2"/>
  <c r="K113" i="2"/>
  <c r="I113" i="2"/>
  <c r="G113" i="2"/>
  <c r="E113" i="2"/>
  <c r="W112" i="2"/>
  <c r="U112" i="2"/>
  <c r="S112" i="2"/>
  <c r="Q112" i="2"/>
  <c r="O112" i="2"/>
  <c r="M112" i="2"/>
  <c r="K112" i="2"/>
  <c r="I112" i="2"/>
  <c r="G112" i="2"/>
  <c r="E112" i="2"/>
  <c r="W111" i="2"/>
  <c r="U111" i="2"/>
  <c r="S111" i="2"/>
  <c r="Q111" i="2"/>
  <c r="O111" i="2"/>
  <c r="M111" i="2"/>
  <c r="K111" i="2"/>
  <c r="I111" i="2"/>
  <c r="G111" i="2"/>
  <c r="E111" i="2"/>
  <c r="W110" i="2"/>
  <c r="U110" i="2"/>
  <c r="S110" i="2"/>
  <c r="Q110" i="2"/>
  <c r="O110" i="2"/>
  <c r="M110" i="2"/>
  <c r="K110" i="2"/>
  <c r="I110" i="2"/>
  <c r="G110" i="2"/>
  <c r="E110" i="2"/>
  <c r="W109" i="2"/>
  <c r="U109" i="2"/>
  <c r="S109" i="2"/>
  <c r="Q109" i="2"/>
  <c r="O109" i="2"/>
  <c r="M109" i="2"/>
  <c r="K109" i="2"/>
  <c r="I109" i="2"/>
  <c r="G109" i="2"/>
  <c r="E109" i="2"/>
  <c r="W103" i="2"/>
  <c r="U103" i="2"/>
  <c r="S103" i="2"/>
  <c r="Q103" i="2"/>
  <c r="O103" i="2"/>
  <c r="M103" i="2"/>
  <c r="K103" i="2"/>
  <c r="I103" i="2"/>
  <c r="G103" i="2"/>
  <c r="E103" i="2"/>
  <c r="W102" i="2"/>
  <c r="U102" i="2"/>
  <c r="S102" i="2"/>
  <c r="Q102" i="2"/>
  <c r="O102" i="2"/>
  <c r="M102" i="2"/>
  <c r="K102" i="2"/>
  <c r="I102" i="2"/>
  <c r="G102" i="2"/>
  <c r="E102" i="2"/>
  <c r="W101" i="2"/>
  <c r="U101" i="2"/>
  <c r="S101" i="2"/>
  <c r="Q101" i="2"/>
  <c r="O101" i="2"/>
  <c r="M101" i="2"/>
  <c r="K101" i="2"/>
  <c r="I101" i="2"/>
  <c r="G101" i="2"/>
  <c r="E101" i="2"/>
  <c r="W100" i="2"/>
  <c r="U100" i="2"/>
  <c r="S100" i="2"/>
  <c r="Q100" i="2"/>
  <c r="O100" i="2"/>
  <c r="M100" i="2"/>
  <c r="K100" i="2"/>
  <c r="I100" i="2"/>
  <c r="G100" i="2"/>
  <c r="E100" i="2"/>
  <c r="W99" i="2"/>
  <c r="U99" i="2"/>
  <c r="S99" i="2"/>
  <c r="Q99" i="2"/>
  <c r="O99" i="2"/>
  <c r="M99" i="2"/>
  <c r="K99" i="2"/>
  <c r="I99" i="2"/>
  <c r="G99" i="2"/>
  <c r="E99" i="2"/>
  <c r="W98" i="2"/>
  <c r="U98" i="2"/>
  <c r="S98" i="2"/>
  <c r="Q98" i="2"/>
  <c r="O98" i="2"/>
  <c r="M98" i="2"/>
  <c r="K98" i="2"/>
  <c r="I98" i="2"/>
  <c r="G98" i="2"/>
  <c r="E98" i="2"/>
  <c r="W97" i="2"/>
  <c r="U97" i="2"/>
  <c r="S97" i="2"/>
  <c r="Q97" i="2"/>
  <c r="O97" i="2"/>
  <c r="M97" i="2"/>
  <c r="K97" i="2"/>
  <c r="I97" i="2"/>
  <c r="G97" i="2"/>
  <c r="E97" i="2"/>
  <c r="W96" i="2"/>
  <c r="U96" i="2"/>
  <c r="S96" i="2"/>
  <c r="Q96" i="2"/>
  <c r="O96" i="2"/>
  <c r="M96" i="2"/>
  <c r="K96" i="2"/>
  <c r="I96" i="2"/>
  <c r="G96" i="2"/>
  <c r="E96" i="2"/>
  <c r="W95" i="2"/>
  <c r="U95" i="2"/>
  <c r="S95" i="2"/>
  <c r="Q95" i="2"/>
  <c r="O95" i="2"/>
  <c r="M95" i="2"/>
  <c r="K95" i="2"/>
  <c r="I95" i="2"/>
  <c r="G95" i="2"/>
  <c r="E95" i="2"/>
  <c r="W94" i="2"/>
  <c r="U94" i="2"/>
  <c r="S94" i="2"/>
  <c r="Q94" i="2"/>
  <c r="O94" i="2"/>
  <c r="M94" i="2"/>
  <c r="K94" i="2"/>
  <c r="I94" i="2"/>
  <c r="G94" i="2"/>
  <c r="E94" i="2"/>
  <c r="W93" i="2"/>
  <c r="U93" i="2"/>
  <c r="S93" i="2"/>
  <c r="Q93" i="2"/>
  <c r="O93" i="2"/>
  <c r="M93" i="2"/>
  <c r="K93" i="2"/>
  <c r="I93" i="2"/>
  <c r="G93" i="2"/>
  <c r="E93" i="2"/>
  <c r="W92" i="2"/>
  <c r="U92" i="2"/>
  <c r="S92" i="2"/>
  <c r="Q92" i="2"/>
  <c r="O92" i="2"/>
  <c r="M92" i="2"/>
  <c r="K92" i="2"/>
  <c r="I92" i="2"/>
  <c r="G92" i="2"/>
  <c r="E92" i="2"/>
  <c r="W91" i="2"/>
  <c r="U91" i="2"/>
  <c r="S91" i="2"/>
  <c r="Q91" i="2"/>
  <c r="O91" i="2"/>
  <c r="M91" i="2"/>
  <c r="K91" i="2"/>
  <c r="I91" i="2"/>
  <c r="G91" i="2"/>
  <c r="E91" i="2"/>
  <c r="W90" i="2"/>
  <c r="U90" i="2"/>
  <c r="S90" i="2"/>
  <c r="Q90" i="2"/>
  <c r="O90" i="2"/>
  <c r="M90" i="2"/>
  <c r="K90" i="2"/>
  <c r="I90" i="2"/>
  <c r="G90" i="2"/>
  <c r="E90" i="2"/>
  <c r="W89" i="2"/>
  <c r="U89" i="2"/>
  <c r="S89" i="2"/>
  <c r="Q89" i="2"/>
  <c r="O89" i="2"/>
  <c r="M89" i="2"/>
  <c r="K89" i="2"/>
  <c r="I89" i="2"/>
  <c r="G89" i="2"/>
  <c r="E89" i="2"/>
  <c r="W88" i="2"/>
  <c r="U88" i="2"/>
  <c r="S88" i="2"/>
  <c r="Q88" i="2"/>
  <c r="O88" i="2"/>
  <c r="M88" i="2"/>
  <c r="K88" i="2"/>
  <c r="I88" i="2"/>
  <c r="G88" i="2"/>
  <c r="E88" i="2"/>
  <c r="W87" i="2"/>
  <c r="U87" i="2"/>
  <c r="S87" i="2"/>
  <c r="Q87" i="2"/>
  <c r="O87" i="2"/>
  <c r="M87" i="2"/>
  <c r="K87" i="2"/>
  <c r="I87" i="2"/>
  <c r="G87" i="2"/>
  <c r="E87" i="2"/>
  <c r="W86" i="2"/>
  <c r="U86" i="2"/>
  <c r="S86" i="2"/>
  <c r="Q86" i="2"/>
  <c r="O86" i="2"/>
  <c r="M86" i="2"/>
  <c r="K86" i="2"/>
  <c r="I86" i="2"/>
  <c r="G86" i="2"/>
  <c r="E86" i="2"/>
  <c r="W80" i="2"/>
  <c r="U80" i="2"/>
  <c r="S80" i="2"/>
  <c r="Q80" i="2"/>
  <c r="O80" i="2"/>
  <c r="M80" i="2"/>
  <c r="K80" i="2"/>
  <c r="I80" i="2"/>
  <c r="G80" i="2"/>
  <c r="E80" i="2"/>
  <c r="W79" i="2"/>
  <c r="U79" i="2"/>
  <c r="S79" i="2"/>
  <c r="Q79" i="2"/>
  <c r="O79" i="2"/>
  <c r="M79" i="2"/>
  <c r="K79" i="2"/>
  <c r="I79" i="2"/>
  <c r="G79" i="2"/>
  <c r="E79" i="2"/>
  <c r="W78" i="2"/>
  <c r="U78" i="2"/>
  <c r="S78" i="2"/>
  <c r="Q78" i="2"/>
  <c r="O78" i="2"/>
  <c r="M78" i="2"/>
  <c r="K78" i="2"/>
  <c r="I78" i="2"/>
  <c r="G78" i="2"/>
  <c r="E78" i="2"/>
  <c r="W77" i="2"/>
  <c r="U77" i="2"/>
  <c r="S77" i="2"/>
  <c r="Q77" i="2"/>
  <c r="O77" i="2"/>
  <c r="M77" i="2"/>
  <c r="K77" i="2"/>
  <c r="I77" i="2"/>
  <c r="G77" i="2"/>
  <c r="E77" i="2"/>
  <c r="W76" i="2"/>
  <c r="U76" i="2"/>
  <c r="S76" i="2"/>
  <c r="Q76" i="2"/>
  <c r="O76" i="2"/>
  <c r="M76" i="2"/>
  <c r="K76" i="2"/>
  <c r="I76" i="2"/>
  <c r="G76" i="2"/>
  <c r="E76" i="2"/>
  <c r="W75" i="2"/>
  <c r="U75" i="2"/>
  <c r="S75" i="2"/>
  <c r="Q75" i="2"/>
  <c r="O75" i="2"/>
  <c r="M75" i="2"/>
  <c r="K75" i="2"/>
  <c r="I75" i="2"/>
  <c r="G75" i="2"/>
  <c r="E75" i="2"/>
  <c r="W74" i="2"/>
  <c r="U74" i="2"/>
  <c r="S74" i="2"/>
  <c r="Q74" i="2"/>
  <c r="O74" i="2"/>
  <c r="M74" i="2"/>
  <c r="K74" i="2"/>
  <c r="I74" i="2"/>
  <c r="G74" i="2"/>
  <c r="E74" i="2"/>
  <c r="W73" i="2"/>
  <c r="U73" i="2"/>
  <c r="S73" i="2"/>
  <c r="Q73" i="2"/>
  <c r="O73" i="2"/>
  <c r="M73" i="2"/>
  <c r="K73" i="2"/>
  <c r="I73" i="2"/>
  <c r="G73" i="2"/>
  <c r="E73" i="2"/>
  <c r="W72" i="2"/>
  <c r="U72" i="2"/>
  <c r="S72" i="2"/>
  <c r="Q72" i="2"/>
  <c r="O72" i="2"/>
  <c r="M72" i="2"/>
  <c r="K72" i="2"/>
  <c r="I72" i="2"/>
  <c r="G72" i="2"/>
  <c r="E72" i="2"/>
  <c r="W71" i="2"/>
  <c r="U71" i="2"/>
  <c r="S71" i="2"/>
  <c r="Q71" i="2"/>
  <c r="O71" i="2"/>
  <c r="M71" i="2"/>
  <c r="K71" i="2"/>
  <c r="I71" i="2"/>
  <c r="G71" i="2"/>
  <c r="E71" i="2"/>
  <c r="W70" i="2"/>
  <c r="U70" i="2"/>
  <c r="S70" i="2"/>
  <c r="Q70" i="2"/>
  <c r="O70" i="2"/>
  <c r="M70" i="2"/>
  <c r="K70" i="2"/>
  <c r="I70" i="2"/>
  <c r="G70" i="2"/>
  <c r="E70" i="2"/>
  <c r="W69" i="2"/>
  <c r="U69" i="2"/>
  <c r="S69" i="2"/>
  <c r="Q69" i="2"/>
  <c r="O69" i="2"/>
  <c r="M69" i="2"/>
  <c r="K69" i="2"/>
  <c r="I69" i="2"/>
  <c r="G69" i="2"/>
  <c r="E69" i="2"/>
  <c r="W68" i="2"/>
  <c r="U68" i="2"/>
  <c r="S68" i="2"/>
  <c r="Q68" i="2"/>
  <c r="O68" i="2"/>
  <c r="M68" i="2"/>
  <c r="K68" i="2"/>
  <c r="I68" i="2"/>
  <c r="G68" i="2"/>
  <c r="E68" i="2"/>
  <c r="W67" i="2"/>
  <c r="U67" i="2"/>
  <c r="S67" i="2"/>
  <c r="Q67" i="2"/>
  <c r="O67" i="2"/>
  <c r="M67" i="2"/>
  <c r="K67" i="2"/>
  <c r="I67" i="2"/>
  <c r="G67" i="2"/>
  <c r="E67" i="2"/>
  <c r="W66" i="2"/>
  <c r="U66" i="2"/>
  <c r="S66" i="2"/>
  <c r="Q66" i="2"/>
  <c r="O66" i="2"/>
  <c r="M66" i="2"/>
  <c r="K66" i="2"/>
  <c r="I66" i="2"/>
  <c r="G66" i="2"/>
  <c r="E66" i="2"/>
  <c r="W65" i="2"/>
  <c r="U65" i="2"/>
  <c r="S65" i="2"/>
  <c r="Q65" i="2"/>
  <c r="O65" i="2"/>
  <c r="M65" i="2"/>
  <c r="K65" i="2"/>
  <c r="I65" i="2"/>
  <c r="G65" i="2"/>
  <c r="E65" i="2"/>
  <c r="W64" i="2"/>
  <c r="U64" i="2"/>
  <c r="S64" i="2"/>
  <c r="Q64" i="2"/>
  <c r="O64" i="2"/>
  <c r="M64" i="2"/>
  <c r="K64" i="2"/>
  <c r="I64" i="2"/>
  <c r="G64" i="2"/>
  <c r="E64" i="2"/>
  <c r="W63" i="2"/>
  <c r="U63" i="2"/>
  <c r="S63" i="2"/>
  <c r="Q63" i="2"/>
  <c r="O63" i="2"/>
  <c r="M63" i="2"/>
  <c r="K63" i="2"/>
  <c r="I63" i="2"/>
  <c r="G63" i="2"/>
  <c r="E63" i="2"/>
  <c r="W62" i="2"/>
  <c r="U62" i="2"/>
  <c r="S62" i="2"/>
  <c r="Q62" i="2"/>
  <c r="O62" i="2"/>
  <c r="M62" i="2"/>
  <c r="K62" i="2"/>
  <c r="I62" i="2"/>
  <c r="G62" i="2"/>
  <c r="E62" i="2"/>
  <c r="W61" i="2"/>
  <c r="U61" i="2"/>
  <c r="S61" i="2"/>
  <c r="Q61" i="2"/>
  <c r="O61" i="2"/>
  <c r="M61" i="2"/>
  <c r="K61" i="2"/>
  <c r="I61" i="2"/>
  <c r="G61" i="2"/>
  <c r="E61" i="2"/>
  <c r="W60" i="2"/>
  <c r="U60" i="2"/>
  <c r="S60" i="2"/>
  <c r="Q60" i="2"/>
  <c r="O60" i="2"/>
  <c r="M60" i="2"/>
  <c r="K60" i="2"/>
  <c r="I60" i="2"/>
  <c r="G60" i="2"/>
  <c r="E60" i="2"/>
  <c r="W59" i="2"/>
  <c r="U59" i="2"/>
  <c r="S59" i="2"/>
  <c r="Q59" i="2"/>
  <c r="O59" i="2"/>
  <c r="M59" i="2"/>
  <c r="K59" i="2"/>
  <c r="I59" i="2"/>
  <c r="G59" i="2"/>
  <c r="E59" i="2"/>
  <c r="W58" i="2"/>
  <c r="U58" i="2"/>
  <c r="S58" i="2"/>
  <c r="Q58" i="2"/>
  <c r="O58" i="2"/>
  <c r="M58" i="2"/>
  <c r="K58" i="2"/>
  <c r="I58" i="2"/>
  <c r="G58" i="2"/>
  <c r="E58" i="2"/>
  <c r="W57" i="2"/>
  <c r="U57" i="2"/>
  <c r="S57" i="2"/>
  <c r="Q57" i="2"/>
  <c r="O57" i="2"/>
  <c r="M57" i="2"/>
  <c r="K57" i="2"/>
  <c r="I57" i="2"/>
  <c r="G57" i="2"/>
  <c r="E57" i="2"/>
  <c r="W56" i="2"/>
  <c r="U56" i="2"/>
  <c r="S56" i="2"/>
  <c r="Q56" i="2"/>
  <c r="O56" i="2"/>
  <c r="M56" i="2"/>
  <c r="K56" i="2"/>
  <c r="I56" i="2"/>
  <c r="G56" i="2"/>
  <c r="E56" i="2"/>
  <c r="W55" i="2"/>
  <c r="U55" i="2"/>
  <c r="S55" i="2"/>
  <c r="Q55" i="2"/>
  <c r="O55" i="2"/>
  <c r="M55" i="2"/>
  <c r="K55" i="2"/>
  <c r="I55" i="2"/>
  <c r="G55" i="2"/>
  <c r="E55" i="2"/>
  <c r="W54" i="2"/>
  <c r="U54" i="2"/>
  <c r="S54" i="2"/>
  <c r="Q54" i="2"/>
  <c r="O54" i="2"/>
  <c r="M54" i="2"/>
  <c r="K54" i="2"/>
  <c r="I54" i="2"/>
  <c r="G54" i="2"/>
  <c r="E54" i="2"/>
  <c r="W53" i="2"/>
  <c r="U53" i="2"/>
  <c r="S53" i="2"/>
  <c r="Q53" i="2"/>
  <c r="O53" i="2"/>
  <c r="M53" i="2"/>
  <c r="K53" i="2"/>
  <c r="I53" i="2"/>
  <c r="G53" i="2"/>
  <c r="E53" i="2"/>
  <c r="W52" i="2"/>
  <c r="U52" i="2"/>
  <c r="S52" i="2"/>
  <c r="Q52" i="2"/>
  <c r="O52" i="2"/>
  <c r="M52" i="2"/>
  <c r="K52" i="2"/>
  <c r="I52" i="2"/>
  <c r="G52" i="2"/>
  <c r="E52" i="2"/>
  <c r="W51" i="2"/>
  <c r="U51" i="2"/>
  <c r="S51" i="2"/>
  <c r="Q51" i="2"/>
  <c r="O51" i="2"/>
  <c r="M51" i="2"/>
  <c r="K51" i="2"/>
  <c r="I51" i="2"/>
  <c r="G51" i="2"/>
  <c r="E51" i="2"/>
  <c r="W50" i="2"/>
  <c r="U50" i="2"/>
  <c r="S50" i="2"/>
  <c r="Q50" i="2"/>
  <c r="O50" i="2"/>
  <c r="M50" i="2"/>
  <c r="K50" i="2"/>
  <c r="I50" i="2"/>
  <c r="G50" i="2"/>
  <c r="E50" i="2"/>
  <c r="W49" i="2"/>
  <c r="U49" i="2"/>
  <c r="S49" i="2"/>
  <c r="Q49" i="2"/>
  <c r="O49" i="2"/>
  <c r="M49" i="2"/>
  <c r="K49" i="2"/>
  <c r="I49" i="2"/>
  <c r="G49" i="2"/>
  <c r="E49" i="2"/>
  <c r="W48" i="2"/>
  <c r="U48" i="2"/>
  <c r="S48" i="2"/>
  <c r="Q48" i="2"/>
  <c r="O48" i="2"/>
  <c r="M48" i="2"/>
  <c r="K48" i="2"/>
  <c r="I48" i="2"/>
  <c r="G48" i="2"/>
  <c r="W47" i="2"/>
  <c r="U47" i="2"/>
  <c r="S47" i="2"/>
  <c r="Q47" i="2"/>
  <c r="O47" i="2"/>
  <c r="M47" i="2"/>
  <c r="K47" i="2"/>
  <c r="I47" i="2"/>
  <c r="G47" i="2"/>
  <c r="E47" i="2"/>
  <c r="W46" i="2"/>
  <c r="U46" i="2"/>
  <c r="S46" i="2"/>
  <c r="Q46" i="2"/>
  <c r="O46" i="2"/>
  <c r="M46" i="2"/>
  <c r="K46" i="2"/>
  <c r="I46" i="2"/>
  <c r="G46" i="2"/>
  <c r="E46" i="2"/>
  <c r="W45" i="2"/>
  <c r="U45" i="2"/>
  <c r="S45" i="2"/>
  <c r="Q45" i="2"/>
  <c r="O45" i="2"/>
  <c r="M45" i="2"/>
  <c r="K45" i="2"/>
  <c r="I45" i="2"/>
  <c r="G45" i="2"/>
  <c r="E45" i="2"/>
  <c r="W44" i="2"/>
  <c r="U44" i="2"/>
  <c r="S44" i="2"/>
  <c r="Q44" i="2"/>
  <c r="O44" i="2"/>
  <c r="M44" i="2"/>
  <c r="K44" i="2"/>
  <c r="I44" i="2"/>
  <c r="G44" i="2"/>
  <c r="E44" i="2"/>
  <c r="W43" i="2"/>
  <c r="U43" i="2"/>
  <c r="S43" i="2"/>
  <c r="Q43" i="2"/>
  <c r="O43" i="2"/>
  <c r="M43" i="2"/>
  <c r="K43" i="2"/>
  <c r="I43" i="2"/>
  <c r="G43" i="2"/>
  <c r="E43" i="2"/>
  <c r="W42" i="2"/>
  <c r="U42" i="2"/>
  <c r="S42" i="2"/>
  <c r="Q42" i="2"/>
  <c r="O42" i="2"/>
  <c r="M42" i="2"/>
  <c r="K42" i="2"/>
  <c r="I42" i="2"/>
  <c r="G42" i="2"/>
  <c r="E42" i="2"/>
  <c r="W41" i="2"/>
  <c r="U41" i="2"/>
  <c r="S41" i="2"/>
  <c r="Q41" i="2"/>
  <c r="O41" i="2"/>
  <c r="M41" i="2"/>
  <c r="K41" i="2"/>
  <c r="I41" i="2"/>
  <c r="G41" i="2"/>
  <c r="E41" i="2"/>
  <c r="W35" i="2"/>
  <c r="U35" i="2"/>
  <c r="S35" i="2"/>
  <c r="Q35" i="2"/>
  <c r="O35" i="2"/>
  <c r="M35" i="2"/>
  <c r="K35" i="2"/>
  <c r="I35" i="2"/>
  <c r="G35" i="2"/>
  <c r="E35" i="2"/>
  <c r="W34" i="2"/>
  <c r="U34" i="2"/>
  <c r="S34" i="2"/>
  <c r="Q34" i="2"/>
  <c r="O34" i="2"/>
  <c r="M34" i="2"/>
  <c r="K34" i="2"/>
  <c r="I34" i="2"/>
  <c r="G34" i="2"/>
  <c r="E34" i="2"/>
  <c r="W33" i="2"/>
  <c r="S33" i="2"/>
  <c r="Q33" i="2"/>
  <c r="O33" i="2"/>
  <c r="M33" i="2"/>
  <c r="K33" i="2"/>
  <c r="I33" i="2"/>
  <c r="G33" i="2"/>
  <c r="E33" i="2"/>
  <c r="W32" i="2"/>
  <c r="U32" i="2"/>
  <c r="S32" i="2"/>
  <c r="Q32" i="2"/>
  <c r="O32" i="2"/>
  <c r="M32" i="2"/>
  <c r="K32" i="2"/>
  <c r="I32" i="2"/>
  <c r="G32" i="2"/>
  <c r="E32" i="2"/>
  <c r="W31" i="2"/>
  <c r="U31" i="2"/>
  <c r="S31" i="2"/>
  <c r="Q31" i="2"/>
  <c r="O31" i="2"/>
  <c r="M31" i="2"/>
  <c r="K31" i="2"/>
  <c r="I31" i="2"/>
  <c r="G31" i="2"/>
  <c r="E31" i="2"/>
  <c r="W30" i="2"/>
  <c r="U30" i="2"/>
  <c r="S30" i="2"/>
  <c r="Q30" i="2"/>
  <c r="O30" i="2"/>
  <c r="M30" i="2"/>
  <c r="K30" i="2"/>
  <c r="I30" i="2"/>
  <c r="G30" i="2"/>
  <c r="E30" i="2"/>
  <c r="W29" i="2"/>
  <c r="U29" i="2"/>
  <c r="S29" i="2"/>
  <c r="Q29" i="2"/>
  <c r="O29" i="2"/>
  <c r="M29" i="2"/>
  <c r="K29" i="2"/>
  <c r="I29" i="2"/>
  <c r="G29" i="2"/>
  <c r="W28" i="2"/>
  <c r="U28" i="2"/>
  <c r="S28" i="2"/>
  <c r="Q28" i="2"/>
  <c r="O28" i="2"/>
  <c r="M28" i="2"/>
  <c r="K28" i="2"/>
  <c r="I28" i="2"/>
  <c r="G28" i="2"/>
  <c r="E28" i="2"/>
  <c r="W27" i="2"/>
  <c r="U27" i="2"/>
  <c r="S27" i="2"/>
  <c r="Q27" i="2"/>
  <c r="O27" i="2"/>
  <c r="M27" i="2"/>
  <c r="K27" i="2"/>
  <c r="I27" i="2"/>
  <c r="G27" i="2"/>
  <c r="W26" i="2"/>
  <c r="U26" i="2"/>
  <c r="S26" i="2"/>
  <c r="Q26" i="2"/>
  <c r="O26" i="2"/>
  <c r="M26" i="2"/>
  <c r="K26" i="2"/>
  <c r="I26" i="2"/>
  <c r="G26" i="2"/>
  <c r="W20" i="2"/>
  <c r="U20" i="2"/>
  <c r="S20" i="2"/>
  <c r="Q20" i="2"/>
  <c r="O20" i="2"/>
  <c r="M20" i="2"/>
  <c r="K20" i="2"/>
  <c r="I20" i="2"/>
  <c r="G20" i="2"/>
  <c r="W19" i="2"/>
  <c r="U19" i="2"/>
  <c r="S19" i="2"/>
  <c r="Q19" i="2"/>
  <c r="O19" i="2"/>
  <c r="M19" i="2"/>
  <c r="K19" i="2"/>
  <c r="I19" i="2"/>
  <c r="G19" i="2"/>
  <c r="W13" i="2"/>
  <c r="U13" i="2"/>
  <c r="S13" i="2"/>
  <c r="Q13" i="2"/>
  <c r="O13" i="2"/>
  <c r="M13" i="2"/>
  <c r="I13" i="2"/>
  <c r="G13" i="2"/>
  <c r="W12" i="2"/>
  <c r="U12" i="2"/>
  <c r="S12" i="2"/>
  <c r="Q12" i="2"/>
  <c r="O12" i="2"/>
  <c r="M12" i="2"/>
  <c r="K12" i="2"/>
  <c r="G12" i="2"/>
  <c r="X7" i="2"/>
  <c r="Y7" i="2" s="1"/>
  <c r="W7" i="2"/>
  <c r="U7" i="2"/>
  <c r="S7" i="2"/>
  <c r="Q7" i="2"/>
  <c r="O7" i="2"/>
  <c r="M7" i="2"/>
  <c r="K7" i="2"/>
  <c r="I7" i="2"/>
  <c r="G7" i="2"/>
  <c r="E7" i="2"/>
  <c r="W6" i="2"/>
  <c r="U6" i="2"/>
  <c r="S6" i="2"/>
  <c r="Q6" i="2"/>
  <c r="O6" i="2"/>
  <c r="M6" i="2"/>
  <c r="K6" i="2"/>
  <c r="I6" i="2"/>
  <c r="G6" i="2"/>
  <c r="W5" i="2"/>
  <c r="U5" i="2"/>
  <c r="S5" i="2"/>
  <c r="Q5" i="2"/>
  <c r="O5" i="2"/>
  <c r="W4" i="2"/>
  <c r="U4" i="2"/>
  <c r="S4" i="2"/>
  <c r="Q4" i="2"/>
  <c r="O4" i="2"/>
  <c r="M4" i="2"/>
  <c r="B139" i="2"/>
  <c r="B133" i="2"/>
  <c r="B132" i="2"/>
  <c r="B131" i="2"/>
  <c r="B130" i="2"/>
  <c r="B129" i="2"/>
  <c r="B123" i="2"/>
  <c r="B122" i="2"/>
  <c r="B116" i="2"/>
  <c r="B115" i="2"/>
  <c r="B114" i="2"/>
  <c r="B113" i="2"/>
  <c r="B112" i="2"/>
  <c r="B111" i="2"/>
  <c r="B110" i="2"/>
  <c r="B109" i="2"/>
  <c r="B82" i="2"/>
  <c r="B37" i="2"/>
  <c r="B6" i="2"/>
  <c r="B5" i="2"/>
  <c r="B4" i="2"/>
  <c r="C141" i="2"/>
  <c r="Y141" i="2" s="1"/>
  <c r="C23" i="1"/>
  <c r="C8" i="2" s="1"/>
  <c r="C30" i="1"/>
  <c r="C37" i="1"/>
  <c r="C52" i="1"/>
  <c r="C97" i="1"/>
  <c r="C120" i="1"/>
  <c r="C133" i="1"/>
  <c r="C140" i="1"/>
  <c r="C150" i="1"/>
  <c r="C156" i="1"/>
  <c r="C37" i="2" l="1"/>
  <c r="C82" i="2"/>
  <c r="E130" i="2"/>
  <c r="X134" i="2"/>
  <c r="Z134" i="2" s="1"/>
  <c r="C105" i="2"/>
  <c r="X64" i="2"/>
  <c r="Z64" i="2" s="1"/>
  <c r="X79" i="2"/>
  <c r="Z79" i="2" s="1"/>
  <c r="X109" i="2"/>
  <c r="Z109" i="2" s="1"/>
  <c r="X72" i="2"/>
  <c r="Z72" i="2" s="1"/>
  <c r="X80" i="2"/>
  <c r="Z80" i="2" s="1"/>
  <c r="X73" i="2"/>
  <c r="Z73" i="2" s="1"/>
  <c r="X55" i="2"/>
  <c r="Z55" i="2" s="1"/>
  <c r="X65" i="2"/>
  <c r="Z65" i="2" s="1"/>
  <c r="X14" i="2"/>
  <c r="Z14" i="2" s="1"/>
  <c r="X4" i="2"/>
  <c r="Z4" i="2" s="1"/>
  <c r="E4" i="2"/>
  <c r="I4" i="2"/>
  <c r="K4" i="2"/>
  <c r="K5" i="2"/>
  <c r="G5" i="2"/>
  <c r="I5" i="2"/>
  <c r="X5" i="2"/>
  <c r="Z5" i="2" s="1"/>
  <c r="E5" i="2"/>
  <c r="M5" i="2"/>
  <c r="X6" i="2"/>
  <c r="Z6" i="2" s="1"/>
  <c r="E6" i="2"/>
  <c r="Z122" i="2"/>
  <c r="Y140" i="2"/>
  <c r="AA140" i="2" s="1"/>
  <c r="Z140" i="2"/>
  <c r="Y124" i="2"/>
  <c r="AA124" i="2" s="1"/>
  <c r="Z117" i="2"/>
  <c r="Z102" i="2"/>
  <c r="X103" i="2"/>
  <c r="Z103" i="2" s="1"/>
  <c r="X47" i="2"/>
  <c r="Z47" i="2" s="1"/>
  <c r="X66" i="2"/>
  <c r="Z66" i="2" s="1"/>
  <c r="X74" i="2"/>
  <c r="Z74" i="2" s="1"/>
  <c r="X48" i="2"/>
  <c r="Z48" i="2" s="1"/>
  <c r="X52" i="2"/>
  <c r="Z52" i="2" s="1"/>
  <c r="X63" i="2"/>
  <c r="Z63" i="2" s="1"/>
  <c r="X41" i="2"/>
  <c r="Z41" i="2" s="1"/>
  <c r="X56" i="2"/>
  <c r="Z56" i="2" s="1"/>
  <c r="X60" i="2"/>
  <c r="Z60" i="2" s="1"/>
  <c r="X71" i="2"/>
  <c r="Z71" i="2" s="1"/>
  <c r="X49" i="2"/>
  <c r="Z49" i="2" s="1"/>
  <c r="X68" i="2"/>
  <c r="Z68" i="2" s="1"/>
  <c r="X42" i="2"/>
  <c r="Z42" i="2" s="1"/>
  <c r="X57" i="2"/>
  <c r="Z57" i="2" s="1"/>
  <c r="X76" i="2"/>
  <c r="Z76" i="2" s="1"/>
  <c r="X50" i="2"/>
  <c r="Z50" i="2" s="1"/>
  <c r="Y30" i="2"/>
  <c r="AA30" i="2" s="1"/>
  <c r="X35" i="2"/>
  <c r="Z35" i="2" s="1"/>
  <c r="Z7" i="2"/>
  <c r="X104" i="2"/>
  <c r="Y104" i="2" s="1"/>
  <c r="AA104" i="2" s="1"/>
  <c r="X81" i="2"/>
  <c r="Z81" i="2" s="1"/>
  <c r="X27" i="2"/>
  <c r="Z27" i="2" s="1"/>
  <c r="E27" i="2"/>
  <c r="X34" i="2"/>
  <c r="Y34" i="2" s="1"/>
  <c r="AA34" i="2" s="1"/>
  <c r="X28" i="2"/>
  <c r="Z28" i="2" s="1"/>
  <c r="X29" i="2"/>
  <c r="Z29" i="2" s="1"/>
  <c r="E29" i="2"/>
  <c r="X32" i="2"/>
  <c r="Z32" i="2" s="1"/>
  <c r="X36" i="2"/>
  <c r="Y36" i="2" s="1"/>
  <c r="AA36" i="2" s="1"/>
  <c r="X26" i="2"/>
  <c r="Z26" i="2" s="1"/>
  <c r="E26" i="2"/>
  <c r="X19" i="2"/>
  <c r="Z19" i="2" s="1"/>
  <c r="E19" i="2"/>
  <c r="X20" i="2"/>
  <c r="Z20" i="2" s="1"/>
  <c r="E20" i="2"/>
  <c r="X21" i="2"/>
  <c r="Z21" i="2" s="1"/>
  <c r="E12" i="2"/>
  <c r="X12" i="2"/>
  <c r="Y12" i="2" s="1"/>
  <c r="AA12" i="2" s="1"/>
  <c r="I12" i="2"/>
  <c r="E13" i="2"/>
  <c r="X13" i="2"/>
  <c r="Z13" i="2" s="1"/>
  <c r="K13" i="2"/>
  <c r="G4" i="2"/>
  <c r="Y14" i="2"/>
  <c r="AA14" i="2" s="1"/>
  <c r="AA7" i="2"/>
  <c r="Y139" i="2"/>
  <c r="Y129" i="2"/>
  <c r="AA129" i="2" s="1"/>
  <c r="Y131" i="2"/>
  <c r="AA131" i="2" s="1"/>
  <c r="Y133" i="2"/>
  <c r="AA133" i="2" s="1"/>
  <c r="Y130" i="2"/>
  <c r="AA130" i="2" s="1"/>
  <c r="Y132" i="2"/>
  <c r="AA132" i="2" s="1"/>
  <c r="Y123" i="2"/>
  <c r="AA123" i="2" s="1"/>
  <c r="Y111" i="2"/>
  <c r="AA111" i="2" s="1"/>
  <c r="Y113" i="2"/>
  <c r="AA113" i="2" s="1"/>
  <c r="Y115" i="2"/>
  <c r="AA115" i="2" s="1"/>
  <c r="Y110" i="2"/>
  <c r="AA110" i="2" s="1"/>
  <c r="Y112" i="2"/>
  <c r="AA112" i="2" s="1"/>
  <c r="Y114" i="2"/>
  <c r="AA114" i="2" s="1"/>
  <c r="Y116" i="2"/>
  <c r="AA116" i="2" s="1"/>
  <c r="Y87" i="2"/>
  <c r="AA87" i="2" s="1"/>
  <c r="Y89" i="2"/>
  <c r="AA89" i="2" s="1"/>
  <c r="Y91" i="2"/>
  <c r="AA91" i="2" s="1"/>
  <c r="Y93" i="2"/>
  <c r="AA93" i="2" s="1"/>
  <c r="Y95" i="2"/>
  <c r="AA95" i="2" s="1"/>
  <c r="Y97" i="2"/>
  <c r="AA97" i="2" s="1"/>
  <c r="Y99" i="2"/>
  <c r="AA99" i="2" s="1"/>
  <c r="Y101" i="2"/>
  <c r="AA101" i="2" s="1"/>
  <c r="Y86" i="2"/>
  <c r="AA86" i="2" s="1"/>
  <c r="Y88" i="2"/>
  <c r="AA88" i="2" s="1"/>
  <c r="Y90" i="2"/>
  <c r="AA90" i="2" s="1"/>
  <c r="Y92" i="2"/>
  <c r="AA92" i="2" s="1"/>
  <c r="Y94" i="2"/>
  <c r="AA94" i="2" s="1"/>
  <c r="Y96" i="2"/>
  <c r="AA96" i="2" s="1"/>
  <c r="Y98" i="2"/>
  <c r="AA98" i="2" s="1"/>
  <c r="Y100" i="2"/>
  <c r="AA100" i="2" s="1"/>
  <c r="Y44" i="2"/>
  <c r="AA44" i="2" s="1"/>
  <c r="Y46" i="2"/>
  <c r="AA46" i="2" s="1"/>
  <c r="Y54" i="2"/>
  <c r="AA54" i="2" s="1"/>
  <c r="Y58" i="2"/>
  <c r="AA58" i="2" s="1"/>
  <c r="Y62" i="2"/>
  <c r="AA62" i="2" s="1"/>
  <c r="Y64" i="2"/>
  <c r="AA64" i="2" s="1"/>
  <c r="Y70" i="2"/>
  <c r="AA70" i="2" s="1"/>
  <c r="Y72" i="2"/>
  <c r="AA72" i="2" s="1"/>
  <c r="Y74" i="2"/>
  <c r="AA74" i="2" s="1"/>
  <c r="Y76" i="2"/>
  <c r="AA76" i="2" s="1"/>
  <c r="Y78" i="2"/>
  <c r="AA78" i="2" s="1"/>
  <c r="Y43" i="2"/>
  <c r="AA43" i="2" s="1"/>
  <c r="Y45" i="2"/>
  <c r="AA45" i="2" s="1"/>
  <c r="Y51" i="2"/>
  <c r="AA51" i="2" s="1"/>
  <c r="Y53" i="2"/>
  <c r="AA53" i="2" s="1"/>
  <c r="Y59" i="2"/>
  <c r="AA59" i="2" s="1"/>
  <c r="Y61" i="2"/>
  <c r="AA61" i="2" s="1"/>
  <c r="Y67" i="2"/>
  <c r="AA67" i="2" s="1"/>
  <c r="Y69" i="2"/>
  <c r="AA69" i="2" s="1"/>
  <c r="Y73" i="2"/>
  <c r="AA73" i="2" s="1"/>
  <c r="Y75" i="2"/>
  <c r="AA75" i="2" s="1"/>
  <c r="Y77" i="2"/>
  <c r="AA77" i="2" s="1"/>
  <c r="Y79" i="2"/>
  <c r="AA79" i="2" s="1"/>
  <c r="Y31" i="2"/>
  <c r="AA31" i="2" s="1"/>
  <c r="Y33" i="2"/>
  <c r="Y125" i="2"/>
  <c r="C135" i="2"/>
  <c r="C159" i="1"/>
  <c r="Y134" i="2" l="1"/>
  <c r="AA134" i="2" s="1"/>
  <c r="Y109" i="2"/>
  <c r="AA109" i="2" s="1"/>
  <c r="Y80" i="2"/>
  <c r="AA80" i="2" s="1"/>
  <c r="Y50" i="2"/>
  <c r="AA50" i="2" s="1"/>
  <c r="Y55" i="2"/>
  <c r="AA55" i="2" s="1"/>
  <c r="Y103" i="2"/>
  <c r="AA103" i="2" s="1"/>
  <c r="Y41" i="2"/>
  <c r="AA41" i="2" s="1"/>
  <c r="Y118" i="2"/>
  <c r="AA118" i="2" s="1"/>
  <c r="Z104" i="2"/>
  <c r="Y56" i="2"/>
  <c r="AA56" i="2" s="1"/>
  <c r="Y57" i="2"/>
  <c r="AA57" i="2" s="1"/>
  <c r="Y65" i="2"/>
  <c r="AA65" i="2" s="1"/>
  <c r="Y63" i="2"/>
  <c r="AA63" i="2" s="1"/>
  <c r="Y35" i="2"/>
  <c r="AA35" i="2" s="1"/>
  <c r="Y81" i="2"/>
  <c r="AA81" i="2" s="1"/>
  <c r="Y105" i="2"/>
  <c r="AA105" i="2" s="1"/>
  <c r="Y49" i="2"/>
  <c r="AA49" i="2" s="1"/>
  <c r="Y135" i="2"/>
  <c r="X135" i="2" s="1"/>
  <c r="Z135" i="2" s="1"/>
  <c r="Y68" i="2"/>
  <c r="AA68" i="2" s="1"/>
  <c r="Y48" i="2"/>
  <c r="AA48" i="2" s="1"/>
  <c r="Y4" i="2"/>
  <c r="AA4" i="2" s="1"/>
  <c r="Y5" i="2"/>
  <c r="AA5" i="2" s="1"/>
  <c r="Y6" i="2"/>
  <c r="AA6" i="2" s="1"/>
  <c r="Y60" i="2"/>
  <c r="AA60" i="2" s="1"/>
  <c r="Y42" i="2"/>
  <c r="AA42" i="2" s="1"/>
  <c r="Y28" i="2"/>
  <c r="AA28" i="2" s="1"/>
  <c r="Z34" i="2"/>
  <c r="AA125" i="2"/>
  <c r="Z125" i="2"/>
  <c r="X125" i="2"/>
  <c r="Y47" i="2"/>
  <c r="AA47" i="2" s="1"/>
  <c r="Y52" i="2"/>
  <c r="AA52" i="2" s="1"/>
  <c r="Y66" i="2"/>
  <c r="AA66" i="2" s="1"/>
  <c r="Y71" i="2"/>
  <c r="AA71" i="2" s="1"/>
  <c r="Z36" i="2"/>
  <c r="Y29" i="2"/>
  <c r="AA29" i="2" s="1"/>
  <c r="Y21" i="2"/>
  <c r="AA21" i="2" s="1"/>
  <c r="Y13" i="2"/>
  <c r="AA13" i="2" s="1"/>
  <c r="Y27" i="2"/>
  <c r="AA27" i="2" s="1"/>
  <c r="Y26" i="2"/>
  <c r="AA26" i="2" s="1"/>
  <c r="Y32" i="2"/>
  <c r="AA32" i="2" s="1"/>
  <c r="Y20" i="2"/>
  <c r="AA20" i="2" s="1"/>
  <c r="Y19" i="2"/>
  <c r="AA19" i="2" s="1"/>
  <c r="Z12" i="2"/>
  <c r="AA33" i="2"/>
  <c r="AA139" i="2"/>
  <c r="C144" i="2"/>
  <c r="X105" i="2" l="1"/>
  <c r="Z105" i="2" s="1"/>
  <c r="X118" i="2"/>
  <c r="Z118" i="2" s="1"/>
  <c r="AA135" i="2"/>
  <c r="Y82" i="2"/>
  <c r="Y8" i="2"/>
  <c r="AA8" i="2" s="1"/>
  <c r="Y22" i="2"/>
  <c r="Y37" i="2"/>
  <c r="Y15" i="2"/>
  <c r="AA141" i="2"/>
  <c r="X141" i="2"/>
  <c r="Z141" i="2" s="1"/>
  <c r="X82" i="2" l="1"/>
  <c r="Z82" i="2" s="1"/>
  <c r="AA82" i="2"/>
  <c r="X8" i="2"/>
  <c r="Z8" i="2" s="1"/>
  <c r="Y144" i="2"/>
  <c r="X144" i="2" s="1"/>
  <c r="Z144" i="2" s="1"/>
  <c r="X37" i="2"/>
  <c r="Z37" i="2" s="1"/>
  <c r="AA37" i="2"/>
  <c r="AA15" i="2"/>
  <c r="X15" i="2"/>
  <c r="Z15" i="2" s="1"/>
  <c r="X22" i="2"/>
  <c r="Z22" i="2" s="1"/>
  <c r="AA22" i="2"/>
  <c r="AA144" i="2" l="1"/>
</calcChain>
</file>

<file path=xl/sharedStrings.xml><?xml version="1.0" encoding="utf-8"?>
<sst xmlns="http://schemas.openxmlformats.org/spreadsheetml/2006/main" count="246" uniqueCount="145">
  <si>
    <t>Grand Total</t>
  </si>
  <si>
    <t>Contingency</t>
  </si>
  <si>
    <t>Cost</t>
  </si>
  <si>
    <t>Detail</t>
  </si>
  <si>
    <t>Line Item</t>
  </si>
  <si>
    <t>CONTINGENCY</t>
  </si>
  <si>
    <t>Fence</t>
  </si>
  <si>
    <t>Septic/Tank/Field</t>
  </si>
  <si>
    <t>Driveway/Gravel/Concrete/Pavers/Paving</t>
  </si>
  <si>
    <t>Landscaping/Sod/Lawn</t>
  </si>
  <si>
    <t>Tree Removal</t>
  </si>
  <si>
    <t>SITE WORK</t>
  </si>
  <si>
    <t>Pool deck</t>
  </si>
  <si>
    <t>Swimming Pool, Spas</t>
  </si>
  <si>
    <t>SPECIAL CONSTRUCTION</t>
  </si>
  <si>
    <t>Clothes Dryer</t>
  </si>
  <si>
    <t>Clothes Washer</t>
  </si>
  <si>
    <t>Dishwasher</t>
  </si>
  <si>
    <t>Disposal</t>
  </si>
  <si>
    <t>Vent Hood</t>
  </si>
  <si>
    <t>Refrigerator</t>
  </si>
  <si>
    <t>Appliances</t>
  </si>
  <si>
    <t>APPLIANCES</t>
  </si>
  <si>
    <t>Hot Water Heater</t>
  </si>
  <si>
    <t>Sewer Connection</t>
  </si>
  <si>
    <t>Water Connection</t>
  </si>
  <si>
    <t>Water/Sewer Connection</t>
  </si>
  <si>
    <t>Gas Line</t>
  </si>
  <si>
    <t>Plumbing - Finish</t>
  </si>
  <si>
    <t>Plumbing - Rough</t>
  </si>
  <si>
    <t>Plumbing</t>
  </si>
  <si>
    <t>Electric - New Panel</t>
  </si>
  <si>
    <t>Lighting</t>
  </si>
  <si>
    <t>Electric - Finish</t>
  </si>
  <si>
    <t>Electric - Rough</t>
  </si>
  <si>
    <t>Electric</t>
  </si>
  <si>
    <t>AC EQ/Heat Pump/Condenser</t>
  </si>
  <si>
    <t>AC Rough/Ductwork</t>
  </si>
  <si>
    <t>Air Conditioning/AC</t>
  </si>
  <si>
    <t>Heating EQ/Furnace/Boiler</t>
  </si>
  <si>
    <t>Heating Rough/Ductwork</t>
  </si>
  <si>
    <t>Heating</t>
  </si>
  <si>
    <t>HVAC</t>
  </si>
  <si>
    <t>SERVICES - MECHANICAL, ELECTRICAL, PLUMBING</t>
  </si>
  <si>
    <t>Floor</t>
  </si>
  <si>
    <t>Faucet</t>
  </si>
  <si>
    <t>Toilet</t>
  </si>
  <si>
    <t>Countertop</t>
  </si>
  <si>
    <t>Vanity</t>
  </si>
  <si>
    <t>Half-Bath</t>
  </si>
  <si>
    <t>Sink</t>
  </si>
  <si>
    <t>Fixtures</t>
  </si>
  <si>
    <t>Medicine Cabinet</t>
  </si>
  <si>
    <t>Bath</t>
  </si>
  <si>
    <t>Cabinetry</t>
  </si>
  <si>
    <t>Kitchen</t>
  </si>
  <si>
    <t>Bedroom</t>
  </si>
  <si>
    <t>Basement</t>
  </si>
  <si>
    <t>Family/Living/Dining - Floor</t>
  </si>
  <si>
    <t>Family/Living/Dining</t>
  </si>
  <si>
    <t>Room Family/Living/Dining</t>
  </si>
  <si>
    <t>Doors</t>
  </si>
  <si>
    <t>Tile/Vinyl/Carpet</t>
  </si>
  <si>
    <t>Wood</t>
  </si>
  <si>
    <t>Floors</t>
  </si>
  <si>
    <t>Finishes</t>
  </si>
  <si>
    <t>Paint</t>
  </si>
  <si>
    <t>Ceilings</t>
  </si>
  <si>
    <t>Stair</t>
  </si>
  <si>
    <t>Moldings/Trim/Finish Carpentry</t>
  </si>
  <si>
    <t>Carpentry</t>
  </si>
  <si>
    <t>Framing</t>
  </si>
  <si>
    <t>INTERIOR</t>
  </si>
  <si>
    <t>New/Replace</t>
  </si>
  <si>
    <t>Windows</t>
  </si>
  <si>
    <t>Gutters, Downspouts</t>
  </si>
  <si>
    <t>Roof</t>
  </si>
  <si>
    <t>EXTERIOR</t>
  </si>
  <si>
    <t>Walls - Basement, Cellar</t>
  </si>
  <si>
    <t>Footings</t>
  </si>
  <si>
    <t>FOUNDATION</t>
  </si>
  <si>
    <t>Dumpster</t>
  </si>
  <si>
    <t>Demolition</t>
  </si>
  <si>
    <t>DEMOLITION</t>
  </si>
  <si>
    <t>Engineering Fees/Drawings</t>
  </si>
  <si>
    <t>Architectural Fees/Drawings</t>
  </si>
  <si>
    <t>Permits</t>
  </si>
  <si>
    <t>SOFT COSTS</t>
  </si>
  <si>
    <t>Property Information</t>
  </si>
  <si>
    <t>Total</t>
  </si>
  <si>
    <t xml:space="preserve">SCOPE OF WORK </t>
  </si>
  <si>
    <t>Drywall/Plaster</t>
  </si>
  <si>
    <t>Garage</t>
  </si>
  <si>
    <t xml:space="preserve">Tile </t>
  </si>
  <si>
    <t>Tile</t>
  </si>
  <si>
    <t>Borrower Name</t>
  </si>
  <si>
    <t>Borrower Contact Email</t>
  </si>
  <si>
    <t>TOTAL BUDGET</t>
  </si>
  <si>
    <t>Stove/Range/Cook Top</t>
  </si>
  <si>
    <t>Line items can be modified or added under each subcategory</t>
  </si>
  <si>
    <t xml:space="preserve">Narrative description of project below. Include and new beds/baths/added square ft. </t>
  </si>
  <si>
    <t>POC for Inspector</t>
  </si>
  <si>
    <t>POC Phone</t>
  </si>
  <si>
    <t>Property Address</t>
  </si>
  <si>
    <t>Draw 1 Percentage  Complete %</t>
  </si>
  <si>
    <t>Draw 1 Dollars   Complete $</t>
  </si>
  <si>
    <t>Draw 2 Percentage  Complete %</t>
  </si>
  <si>
    <t>Draw 2 Dollars   Complete $</t>
  </si>
  <si>
    <t>Total Percentage Complete to Date</t>
  </si>
  <si>
    <t>Total Dollars spent to Date</t>
  </si>
  <si>
    <t>Percentage Remaining to Complete</t>
  </si>
  <si>
    <t>Dollars Remaing to Complete</t>
  </si>
  <si>
    <t>Draw 3 Dollars   Complete $</t>
  </si>
  <si>
    <t>Draw 3 Percentage  Complete %</t>
  </si>
  <si>
    <t>Draw 4 Dollars   Complete $</t>
  </si>
  <si>
    <t>Draw 4 Percentage  Complete %</t>
  </si>
  <si>
    <t>Draw 5 Dollars   Complete $</t>
  </si>
  <si>
    <t>Draw 5 Percentage  Complete %</t>
  </si>
  <si>
    <t>Draw 6 Dollars   Complete $</t>
  </si>
  <si>
    <t>Draw 6 Percentage  Complete %</t>
  </si>
  <si>
    <t>Draw 7 Percentage  Complete %</t>
  </si>
  <si>
    <t>Draw 7 Dollars   Complete $</t>
  </si>
  <si>
    <t>Draw 8 Percentage  Complete %</t>
  </si>
  <si>
    <t>Draw 8 Dollars   Complete $</t>
  </si>
  <si>
    <t>Draw 9 Percentage  Complete %</t>
  </si>
  <si>
    <t>Draw 9 Dollars   Complete $</t>
  </si>
  <si>
    <t>Draw 10 Percentage  Complete %</t>
  </si>
  <si>
    <t>Draw 10 Dollars   Complete $</t>
  </si>
  <si>
    <r>
      <t xml:space="preserve">Only edit columns in yellow: </t>
    </r>
    <r>
      <rPr>
        <b/>
        <i/>
        <u/>
        <sz val="15"/>
        <rFont val="Calibri"/>
        <family val="2"/>
        <scheme val="minor"/>
      </rPr>
      <t>Percentage Complete</t>
    </r>
    <r>
      <rPr>
        <b/>
        <i/>
        <sz val="15"/>
        <rFont val="Calibri"/>
        <family val="2"/>
        <scheme val="minor"/>
      </rPr>
      <t xml:space="preserve"> - enter as a number between 0.00 and 100.00</t>
    </r>
  </si>
  <si>
    <t>Enter Data in Yellow Columns</t>
  </si>
  <si>
    <t>Other Permits</t>
  </si>
  <si>
    <t>Trash Hauling</t>
  </si>
  <si>
    <t>Slab Work</t>
  </si>
  <si>
    <t>Insulation</t>
  </si>
  <si>
    <t>New</t>
  </si>
  <si>
    <t>New/Install/Labor</t>
  </si>
  <si>
    <t>Materials/Labor</t>
  </si>
  <si>
    <t>Siding/Brick</t>
  </si>
  <si>
    <t>Lumber/Materials/Labor</t>
  </si>
  <si>
    <t>Install/Materials/Labor</t>
  </si>
  <si>
    <t>Faucet: Included in Plumbing Package</t>
  </si>
  <si>
    <t>Shower: Inlcuded in Plumbing Package</t>
  </si>
  <si>
    <t>Tub: Included in Plumbing Package</t>
  </si>
  <si>
    <t>Vanity #4</t>
  </si>
  <si>
    <t>Toilet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</si>
</sst>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u/>
      <sz val="1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E0E0E0"/>
      </top>
      <bottom/>
      <diagonal/>
    </border>
    <border>
      <left style="thick">
        <color rgb="FFE0E0E0"/>
      </left>
      <right/>
      <top style="thick">
        <color rgb="FFE0E0E0"/>
      </top>
      <bottom/>
      <diagonal/>
    </border>
    <border>
      <left/>
      <right/>
      <top/>
      <bottom style="thick">
        <color rgb="FFE0E0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/>
    <xf numFmtId="0" fontId="1" fillId="0" borderId="2" xfId="0" applyFont="1" applyBorder="1"/>
    <xf numFmtId="0" fontId="1" fillId="0" borderId="0" xfId="0" applyFont="1" applyAlignment="1"/>
    <xf numFmtId="0" fontId="1" fillId="0" borderId="4" xfId="0" applyFont="1" applyBorder="1" applyAlignment="1">
      <alignment vertical="center"/>
    </xf>
    <xf numFmtId="0" fontId="2" fillId="0" borderId="4" xfId="0" applyFont="1" applyBorder="1" applyAlignme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/>
    <xf numFmtId="0" fontId="1" fillId="2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3" borderId="0" xfId="0" applyFont="1" applyFill="1"/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5" fillId="3" borderId="0" xfId="0" applyFont="1" applyFill="1" applyAlignment="1">
      <alignment horizontal="left"/>
    </xf>
    <xf numFmtId="164" fontId="2" fillId="2" borderId="16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1" fillId="0" borderId="17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 applyBorder="1" applyAlignment="1"/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9" fontId="1" fillId="0" borderId="0" xfId="0" applyNumberFormat="1" applyFont="1"/>
    <xf numFmtId="2" fontId="1" fillId="0" borderId="11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0200F-3787-44F9-91CF-96519C8BA8A2}">
  <dimension ref="A1:F159"/>
  <sheetViews>
    <sheetView tabSelected="1" zoomScale="150" zoomScaleNormal="150" workbookViewId="0">
      <selection activeCell="C28" sqref="C28"/>
    </sheetView>
  </sheetViews>
  <sheetFormatPr defaultColWidth="9.140625" defaultRowHeight="15" x14ac:dyDescent="0.25"/>
  <cols>
    <col min="1" max="1" width="45.42578125" style="1" bestFit="1" customWidth="1"/>
    <col min="2" max="2" width="34.7109375" style="1" customWidth="1"/>
    <col min="3" max="3" width="14" style="1" customWidth="1"/>
    <col min="4" max="16384" width="9.140625" style="1"/>
  </cols>
  <sheetData>
    <row r="1" spans="1:6" ht="15.75" thickBot="1" x14ac:dyDescent="0.3">
      <c r="A1" s="74" t="s">
        <v>90</v>
      </c>
      <c r="B1" s="74"/>
      <c r="C1" s="74"/>
      <c r="D1" s="58" t="s">
        <v>129</v>
      </c>
      <c r="E1" s="57"/>
      <c r="F1" s="57"/>
    </row>
    <row r="2" spans="1:6" ht="15.75" thickTop="1" x14ac:dyDescent="0.25">
      <c r="A2" s="53" t="s">
        <v>88</v>
      </c>
      <c r="B2" s="14"/>
    </row>
    <row r="3" spans="1:6" x14ac:dyDescent="0.25">
      <c r="A3" s="15"/>
      <c r="B3" s="16" t="s">
        <v>103</v>
      </c>
    </row>
    <row r="4" spans="1:6" x14ac:dyDescent="0.25">
      <c r="A4" s="15"/>
      <c r="B4" s="16" t="s">
        <v>101</v>
      </c>
    </row>
    <row r="5" spans="1:6" x14ac:dyDescent="0.25">
      <c r="A5" s="15"/>
      <c r="B5" s="16" t="s">
        <v>102</v>
      </c>
    </row>
    <row r="6" spans="1:6" x14ac:dyDescent="0.25">
      <c r="A6" s="15"/>
      <c r="B6" s="16" t="s">
        <v>95</v>
      </c>
    </row>
    <row r="7" spans="1:6" x14ac:dyDescent="0.25">
      <c r="A7" s="15"/>
      <c r="B7" s="16" t="s">
        <v>96</v>
      </c>
    </row>
    <row r="8" spans="1:6" x14ac:dyDescent="0.25">
      <c r="A8" s="15"/>
      <c r="B8" s="16" t="s">
        <v>97</v>
      </c>
    </row>
    <row r="9" spans="1:6" x14ac:dyDescent="0.25">
      <c r="A9" s="17"/>
      <c r="B9" s="18"/>
    </row>
    <row r="10" spans="1:6" s="20" customFormat="1" ht="15.75" thickBot="1" x14ac:dyDescent="0.3">
      <c r="A10" s="27" t="s">
        <v>100</v>
      </c>
      <c r="B10" s="59"/>
    </row>
    <row r="11" spans="1:6" s="20" customFormat="1" x14ac:dyDescent="0.25">
      <c r="A11" s="64"/>
      <c r="B11" s="65"/>
      <c r="C11" s="66"/>
    </row>
    <row r="12" spans="1:6" s="20" customFormat="1" x14ac:dyDescent="0.25">
      <c r="A12" s="67"/>
      <c r="B12" s="68"/>
      <c r="C12" s="69"/>
    </row>
    <row r="13" spans="1:6" s="20" customFormat="1" x14ac:dyDescent="0.25">
      <c r="A13" s="67"/>
      <c r="B13" s="68"/>
      <c r="C13" s="69"/>
    </row>
    <row r="14" spans="1:6" s="20" customFormat="1" ht="15.75" thickBot="1" x14ac:dyDescent="0.3">
      <c r="A14" s="70"/>
      <c r="B14" s="71"/>
      <c r="C14" s="72"/>
    </row>
    <row r="15" spans="1:6" s="20" customFormat="1" x14ac:dyDescent="0.25">
      <c r="A15" s="19"/>
      <c r="B15" s="19"/>
      <c r="C15" s="19"/>
    </row>
    <row r="16" spans="1:6" s="20" customFormat="1" ht="15.75" thickBot="1" x14ac:dyDescent="0.3">
      <c r="A16" s="19" t="s">
        <v>99</v>
      </c>
      <c r="B16" s="19"/>
      <c r="C16" s="19"/>
    </row>
    <row r="17" spans="1:4" ht="15.75" thickTop="1" x14ac:dyDescent="0.25">
      <c r="A17" s="3" t="s">
        <v>87</v>
      </c>
      <c r="B17" s="4"/>
      <c r="C17" s="4"/>
    </row>
    <row r="18" spans="1:4" x14ac:dyDescent="0.25">
      <c r="A18" s="5" t="s">
        <v>4</v>
      </c>
      <c r="B18" s="54" t="s">
        <v>3</v>
      </c>
      <c r="C18" s="55" t="s">
        <v>2</v>
      </c>
    </row>
    <row r="19" spans="1:4" x14ac:dyDescent="0.25">
      <c r="A19" s="6" t="s">
        <v>86</v>
      </c>
      <c r="B19" s="60"/>
      <c r="C19" s="32"/>
      <c r="D19" s="62"/>
    </row>
    <row r="20" spans="1:4" x14ac:dyDescent="0.25">
      <c r="A20" s="6" t="s">
        <v>85</v>
      </c>
      <c r="B20" s="6"/>
      <c r="C20" s="32"/>
      <c r="D20" s="62"/>
    </row>
    <row r="21" spans="1:4" x14ac:dyDescent="0.25">
      <c r="A21" s="6" t="s">
        <v>84</v>
      </c>
      <c r="B21" s="6"/>
      <c r="C21" s="32"/>
      <c r="D21" s="62"/>
    </row>
    <row r="22" spans="1:4" x14ac:dyDescent="0.25">
      <c r="A22" s="7" t="s">
        <v>130</v>
      </c>
      <c r="B22" s="6"/>
      <c r="C22" s="32"/>
    </row>
    <row r="23" spans="1:4" x14ac:dyDescent="0.25">
      <c r="A23" s="2" t="s">
        <v>89</v>
      </c>
      <c r="B23" s="6"/>
      <c r="C23" s="33">
        <f>SUM(C19:C22)</f>
        <v>0</v>
      </c>
    </row>
    <row r="24" spans="1:4" ht="15.75" thickBot="1" x14ac:dyDescent="0.3">
      <c r="A24" s="8"/>
      <c r="B24" s="9"/>
      <c r="C24" s="34"/>
    </row>
    <row r="25" spans="1:4" ht="15.75" thickTop="1" x14ac:dyDescent="0.25">
      <c r="A25" s="3" t="s">
        <v>83</v>
      </c>
      <c r="B25" s="4"/>
      <c r="C25" s="35"/>
    </row>
    <row r="26" spans="1:4" x14ac:dyDescent="0.25">
      <c r="A26" s="5" t="s">
        <v>4</v>
      </c>
      <c r="B26" s="54" t="s">
        <v>3</v>
      </c>
      <c r="C26" s="55" t="s">
        <v>2</v>
      </c>
    </row>
    <row r="27" spans="1:4" x14ac:dyDescent="0.25">
      <c r="A27" s="10" t="s">
        <v>82</v>
      </c>
      <c r="B27" s="10"/>
      <c r="C27" s="32"/>
    </row>
    <row r="28" spans="1:4" x14ac:dyDescent="0.25">
      <c r="A28" s="6" t="s">
        <v>81</v>
      </c>
      <c r="B28" s="6"/>
      <c r="C28" s="32"/>
      <c r="D28" s="62"/>
    </row>
    <row r="29" spans="1:4" x14ac:dyDescent="0.25">
      <c r="A29" s="6" t="s">
        <v>131</v>
      </c>
      <c r="B29" s="6"/>
      <c r="C29" s="32"/>
    </row>
    <row r="30" spans="1:4" x14ac:dyDescent="0.25">
      <c r="A30" s="6" t="s">
        <v>89</v>
      </c>
      <c r="B30" s="6"/>
      <c r="C30" s="33">
        <f>SUM(C27:C29)</f>
        <v>0</v>
      </c>
    </row>
    <row r="31" spans="1:4" ht="15.75" thickBot="1" x14ac:dyDescent="0.3">
      <c r="A31" s="8"/>
      <c r="B31" s="9"/>
      <c r="C31" s="34"/>
    </row>
    <row r="32" spans="1:4" ht="15.75" thickTop="1" x14ac:dyDescent="0.25">
      <c r="A32" s="3" t="s">
        <v>80</v>
      </c>
      <c r="B32" s="4"/>
      <c r="C32" s="35"/>
    </row>
    <row r="33" spans="1:4" x14ac:dyDescent="0.25">
      <c r="A33" s="5" t="s">
        <v>4</v>
      </c>
      <c r="B33" s="54" t="s">
        <v>3</v>
      </c>
      <c r="C33" s="55" t="s">
        <v>2</v>
      </c>
    </row>
    <row r="34" spans="1:4" x14ac:dyDescent="0.25">
      <c r="A34" s="6" t="s">
        <v>79</v>
      </c>
      <c r="B34" s="6"/>
      <c r="C34" s="32"/>
    </row>
    <row r="35" spans="1:4" x14ac:dyDescent="0.25">
      <c r="A35" s="6" t="s">
        <v>78</v>
      </c>
      <c r="B35" s="6"/>
      <c r="C35" s="32"/>
    </row>
    <row r="36" spans="1:4" x14ac:dyDescent="0.25">
      <c r="A36" s="6" t="s">
        <v>132</v>
      </c>
      <c r="B36" s="6"/>
      <c r="C36" s="32"/>
      <c r="D36" s="62"/>
    </row>
    <row r="37" spans="1:4" x14ac:dyDescent="0.25">
      <c r="A37" s="6" t="s">
        <v>89</v>
      </c>
      <c r="B37" s="6"/>
      <c r="C37" s="33">
        <f>SUM(C34:C36)</f>
        <v>0</v>
      </c>
    </row>
    <row r="38" spans="1:4" ht="15.75" thickBot="1" x14ac:dyDescent="0.3">
      <c r="A38" s="8"/>
      <c r="B38" s="9"/>
      <c r="C38" s="34"/>
    </row>
    <row r="39" spans="1:4" ht="15.75" thickTop="1" x14ac:dyDescent="0.25">
      <c r="A39" s="3" t="s">
        <v>77</v>
      </c>
      <c r="B39" s="4"/>
      <c r="C39" s="35"/>
    </row>
    <row r="40" spans="1:4" x14ac:dyDescent="0.25">
      <c r="A40" s="5" t="s">
        <v>4</v>
      </c>
      <c r="B40" s="54" t="s">
        <v>3</v>
      </c>
      <c r="C40" s="55" t="s">
        <v>2</v>
      </c>
    </row>
    <row r="41" spans="1:4" x14ac:dyDescent="0.25">
      <c r="A41" s="6" t="s">
        <v>71</v>
      </c>
      <c r="B41" s="6"/>
      <c r="C41" s="32"/>
    </row>
    <row r="42" spans="1:4" x14ac:dyDescent="0.25">
      <c r="A42" s="73" t="s">
        <v>76</v>
      </c>
      <c r="B42" s="6" t="s">
        <v>73</v>
      </c>
      <c r="C42" s="32"/>
    </row>
    <row r="43" spans="1:4" x14ac:dyDescent="0.25">
      <c r="A43" s="73"/>
      <c r="B43" s="6"/>
      <c r="C43" s="32"/>
      <c r="D43" s="62"/>
    </row>
    <row r="44" spans="1:4" x14ac:dyDescent="0.25">
      <c r="A44" s="6" t="s">
        <v>75</v>
      </c>
      <c r="B44" s="6"/>
      <c r="C44" s="32"/>
    </row>
    <row r="45" spans="1:4" x14ac:dyDescent="0.25">
      <c r="A45" s="10" t="s">
        <v>137</v>
      </c>
      <c r="B45" s="10" t="s">
        <v>136</v>
      </c>
      <c r="C45" s="32"/>
    </row>
    <row r="46" spans="1:4" x14ac:dyDescent="0.25">
      <c r="A46" s="6" t="s">
        <v>92</v>
      </c>
      <c r="B46" s="6" t="s">
        <v>135</v>
      </c>
      <c r="C46" s="32"/>
      <c r="D46" s="62"/>
    </row>
    <row r="47" spans="1:4" x14ac:dyDescent="0.25">
      <c r="A47" s="73" t="s">
        <v>74</v>
      </c>
      <c r="B47" s="6"/>
      <c r="C47" s="32"/>
    </row>
    <row r="48" spans="1:4" x14ac:dyDescent="0.25">
      <c r="A48" s="73"/>
      <c r="B48" s="6" t="s">
        <v>134</v>
      </c>
      <c r="C48" s="32"/>
      <c r="D48" s="62"/>
    </row>
    <row r="49" spans="1:4" x14ac:dyDescent="0.25">
      <c r="A49" s="6" t="s">
        <v>61</v>
      </c>
      <c r="B49" s="6"/>
      <c r="C49" s="32"/>
      <c r="D49" s="62"/>
    </row>
    <row r="50" spans="1:4" x14ac:dyDescent="0.25">
      <c r="A50" s="6" t="s">
        <v>66</v>
      </c>
      <c r="B50" s="6"/>
      <c r="C50" s="32"/>
    </row>
    <row r="51" spans="1:4" x14ac:dyDescent="0.25">
      <c r="A51" s="6"/>
      <c r="B51" s="6"/>
      <c r="C51" s="32"/>
    </row>
    <row r="52" spans="1:4" x14ac:dyDescent="0.25">
      <c r="A52" s="6" t="s">
        <v>89</v>
      </c>
      <c r="B52" s="6"/>
      <c r="C52" s="33">
        <f>SUM(C41:C51)</f>
        <v>0</v>
      </c>
    </row>
    <row r="53" spans="1:4" ht="15.75" thickBot="1" x14ac:dyDescent="0.3">
      <c r="A53" s="8"/>
      <c r="B53" s="9"/>
      <c r="C53" s="34"/>
    </row>
    <row r="54" spans="1:4" ht="15.75" thickTop="1" x14ac:dyDescent="0.25">
      <c r="A54" s="3" t="s">
        <v>72</v>
      </c>
      <c r="B54" s="4"/>
      <c r="C54" s="35"/>
    </row>
    <row r="55" spans="1:4" x14ac:dyDescent="0.25">
      <c r="A55" s="5" t="s">
        <v>4</v>
      </c>
      <c r="B55" s="54" t="s">
        <v>3</v>
      </c>
      <c r="C55" s="55" t="s">
        <v>2</v>
      </c>
    </row>
    <row r="56" spans="1:4" x14ac:dyDescent="0.25">
      <c r="A56" s="6" t="s">
        <v>71</v>
      </c>
      <c r="B56" s="60" t="s">
        <v>138</v>
      </c>
      <c r="C56" s="32"/>
      <c r="D56" s="62"/>
    </row>
    <row r="57" spans="1:4" x14ac:dyDescent="0.25">
      <c r="A57" s="6" t="s">
        <v>70</v>
      </c>
      <c r="B57" s="6"/>
      <c r="C57" s="32"/>
    </row>
    <row r="58" spans="1:4" x14ac:dyDescent="0.25">
      <c r="A58" s="6" t="s">
        <v>69</v>
      </c>
      <c r="B58" s="6"/>
      <c r="C58" s="32"/>
    </row>
    <row r="59" spans="1:4" x14ac:dyDescent="0.25">
      <c r="A59" s="6" t="s">
        <v>68</v>
      </c>
      <c r="B59" s="6"/>
      <c r="C59" s="32"/>
    </row>
    <row r="60" spans="1:4" x14ac:dyDescent="0.25">
      <c r="A60" s="6" t="s">
        <v>91</v>
      </c>
      <c r="B60" s="6" t="s">
        <v>139</v>
      </c>
      <c r="C60" s="32"/>
      <c r="D60" s="62"/>
    </row>
    <row r="61" spans="1:4" x14ac:dyDescent="0.25">
      <c r="A61" s="6" t="s">
        <v>67</v>
      </c>
      <c r="B61" s="6"/>
      <c r="C61" s="32"/>
    </row>
    <row r="62" spans="1:4" x14ac:dyDescent="0.25">
      <c r="A62" s="6" t="s">
        <v>66</v>
      </c>
      <c r="B62" s="6"/>
      <c r="C62" s="32"/>
      <c r="D62" s="62"/>
    </row>
    <row r="63" spans="1:4" x14ac:dyDescent="0.25">
      <c r="A63" s="6" t="s">
        <v>133</v>
      </c>
      <c r="B63" s="6"/>
      <c r="C63" s="32"/>
      <c r="D63" s="62"/>
    </row>
    <row r="64" spans="1:4" x14ac:dyDescent="0.25">
      <c r="A64" s="6" t="s">
        <v>65</v>
      </c>
      <c r="B64" s="6"/>
      <c r="C64" s="32"/>
    </row>
    <row r="65" spans="1:4" x14ac:dyDescent="0.25">
      <c r="A65" s="73" t="s">
        <v>64</v>
      </c>
      <c r="B65" s="6" t="s">
        <v>63</v>
      </c>
      <c r="C65" s="32"/>
    </row>
    <row r="66" spans="1:4" x14ac:dyDescent="0.25">
      <c r="A66" s="73"/>
      <c r="B66" s="6" t="s">
        <v>62</v>
      </c>
      <c r="C66" s="32"/>
      <c r="D66" s="62"/>
    </row>
    <row r="67" spans="1:4" x14ac:dyDescent="0.25">
      <c r="A67" s="6" t="s">
        <v>61</v>
      </c>
      <c r="B67" s="6"/>
      <c r="C67" s="32"/>
    </row>
    <row r="68" spans="1:4" x14ac:dyDescent="0.25">
      <c r="A68" s="73" t="s">
        <v>60</v>
      </c>
      <c r="B68" s="6" t="s">
        <v>59</v>
      </c>
      <c r="C68" s="32"/>
    </row>
    <row r="69" spans="1:4" x14ac:dyDescent="0.25">
      <c r="A69" s="73"/>
      <c r="B69" s="6" t="s">
        <v>58</v>
      </c>
      <c r="C69" s="32"/>
    </row>
    <row r="70" spans="1:4" x14ac:dyDescent="0.25">
      <c r="A70" s="10" t="s">
        <v>57</v>
      </c>
      <c r="B70" s="10"/>
      <c r="C70" s="32"/>
    </row>
    <row r="71" spans="1:4" x14ac:dyDescent="0.25">
      <c r="A71" s="10" t="s">
        <v>56</v>
      </c>
      <c r="B71" s="10"/>
      <c r="C71" s="32"/>
    </row>
    <row r="72" spans="1:4" x14ac:dyDescent="0.25">
      <c r="A72" s="73" t="s">
        <v>55</v>
      </c>
      <c r="B72" s="6" t="s">
        <v>55</v>
      </c>
      <c r="C72" s="32"/>
    </row>
    <row r="73" spans="1:4" x14ac:dyDescent="0.25">
      <c r="A73" s="73"/>
      <c r="B73" s="6" t="s">
        <v>54</v>
      </c>
      <c r="C73" s="32"/>
    </row>
    <row r="74" spans="1:4" x14ac:dyDescent="0.25">
      <c r="A74" s="73"/>
      <c r="B74" s="6" t="s">
        <v>47</v>
      </c>
      <c r="C74" s="32"/>
    </row>
    <row r="75" spans="1:4" x14ac:dyDescent="0.25">
      <c r="A75" s="73"/>
      <c r="B75" s="6" t="s">
        <v>93</v>
      </c>
      <c r="C75" s="32"/>
    </row>
    <row r="76" spans="1:4" x14ac:dyDescent="0.25">
      <c r="A76" s="73"/>
      <c r="B76" s="6" t="s">
        <v>44</v>
      </c>
      <c r="C76" s="32"/>
    </row>
    <row r="77" spans="1:4" x14ac:dyDescent="0.25">
      <c r="A77" s="73"/>
      <c r="B77" s="6" t="s">
        <v>51</v>
      </c>
      <c r="C77" s="32"/>
    </row>
    <row r="78" spans="1:4" x14ac:dyDescent="0.25">
      <c r="A78" s="73" t="s">
        <v>53</v>
      </c>
      <c r="B78" s="6" t="s">
        <v>53</v>
      </c>
      <c r="C78" s="32"/>
    </row>
    <row r="79" spans="1:4" x14ac:dyDescent="0.25">
      <c r="A79" s="73"/>
      <c r="B79" s="6" t="s">
        <v>143</v>
      </c>
      <c r="C79" s="32"/>
    </row>
    <row r="80" spans="1:4" x14ac:dyDescent="0.25">
      <c r="A80" s="73"/>
      <c r="B80" s="6" t="s">
        <v>47</v>
      </c>
      <c r="C80" s="32"/>
    </row>
    <row r="81" spans="1:3" x14ac:dyDescent="0.25">
      <c r="A81" s="73"/>
      <c r="B81" s="6" t="s">
        <v>52</v>
      </c>
      <c r="C81" s="32"/>
    </row>
    <row r="82" spans="1:3" x14ac:dyDescent="0.25">
      <c r="A82" s="73"/>
      <c r="B82" s="6" t="s">
        <v>51</v>
      </c>
      <c r="C82" s="32"/>
    </row>
    <row r="83" spans="1:3" x14ac:dyDescent="0.25">
      <c r="A83" s="73"/>
      <c r="B83" s="6" t="s">
        <v>144</v>
      </c>
      <c r="C83" s="32"/>
    </row>
    <row r="84" spans="1:3" x14ac:dyDescent="0.25">
      <c r="A84" s="73"/>
      <c r="B84" s="6" t="s">
        <v>142</v>
      </c>
      <c r="C84" s="32"/>
    </row>
    <row r="85" spans="1:3" x14ac:dyDescent="0.25">
      <c r="A85" s="73"/>
      <c r="B85" s="6" t="s">
        <v>140</v>
      </c>
      <c r="C85" s="32"/>
    </row>
    <row r="86" spans="1:3" x14ac:dyDescent="0.25">
      <c r="A86" s="73"/>
      <c r="B86" s="6" t="s">
        <v>50</v>
      </c>
      <c r="C86" s="32"/>
    </row>
    <row r="87" spans="1:3" x14ac:dyDescent="0.25">
      <c r="A87" s="73"/>
      <c r="B87" s="6" t="s">
        <v>44</v>
      </c>
      <c r="C87" s="32"/>
    </row>
    <row r="88" spans="1:3" x14ac:dyDescent="0.25">
      <c r="A88" s="73"/>
      <c r="B88" s="6" t="s">
        <v>94</v>
      </c>
      <c r="C88" s="32"/>
    </row>
    <row r="89" spans="1:3" x14ac:dyDescent="0.25">
      <c r="A89" s="73"/>
      <c r="B89" s="6" t="s">
        <v>141</v>
      </c>
      <c r="C89" s="32"/>
    </row>
    <row r="90" spans="1:3" x14ac:dyDescent="0.25">
      <c r="A90" s="73" t="s">
        <v>49</v>
      </c>
      <c r="B90" s="6" t="s">
        <v>49</v>
      </c>
      <c r="C90" s="32"/>
    </row>
    <row r="91" spans="1:3" x14ac:dyDescent="0.25">
      <c r="A91" s="73"/>
      <c r="B91" s="6" t="s">
        <v>48</v>
      </c>
      <c r="C91" s="32"/>
    </row>
    <row r="92" spans="1:3" x14ac:dyDescent="0.25">
      <c r="A92" s="73"/>
      <c r="B92" s="6" t="s">
        <v>47</v>
      </c>
      <c r="C92" s="32"/>
    </row>
    <row r="93" spans="1:3" x14ac:dyDescent="0.25">
      <c r="A93" s="73"/>
      <c r="B93" s="6" t="s">
        <v>46</v>
      </c>
      <c r="C93" s="32"/>
    </row>
    <row r="94" spans="1:3" x14ac:dyDescent="0.25">
      <c r="A94" s="73"/>
      <c r="B94" s="6" t="s">
        <v>45</v>
      </c>
      <c r="C94" s="32"/>
    </row>
    <row r="95" spans="1:3" x14ac:dyDescent="0.25">
      <c r="A95" s="73"/>
      <c r="B95" s="6" t="s">
        <v>44</v>
      </c>
      <c r="C95" s="32"/>
    </row>
    <row r="96" spans="1:3" x14ac:dyDescent="0.25">
      <c r="A96" s="6"/>
      <c r="B96" s="6"/>
      <c r="C96" s="32"/>
    </row>
    <row r="97" spans="1:4" x14ac:dyDescent="0.25">
      <c r="A97" s="6" t="s">
        <v>89</v>
      </c>
      <c r="B97" s="6"/>
      <c r="C97" s="33">
        <f>SUM(C56:C96)</f>
        <v>0</v>
      </c>
    </row>
    <row r="98" spans="1:4" ht="15.75" thickBot="1" x14ac:dyDescent="0.3">
      <c r="A98" s="8"/>
      <c r="B98" s="9"/>
      <c r="C98" s="34"/>
    </row>
    <row r="99" spans="1:4" ht="15.75" thickTop="1" x14ac:dyDescent="0.25">
      <c r="A99" s="3" t="s">
        <v>43</v>
      </c>
      <c r="B99" s="4"/>
      <c r="C99" s="35"/>
    </row>
    <row r="100" spans="1:4" x14ac:dyDescent="0.25">
      <c r="A100" s="5" t="s">
        <v>4</v>
      </c>
      <c r="B100" s="54" t="s">
        <v>3</v>
      </c>
      <c r="C100" s="55" t="s">
        <v>2</v>
      </c>
    </row>
    <row r="101" spans="1:4" x14ac:dyDescent="0.25">
      <c r="A101" s="73" t="s">
        <v>42</v>
      </c>
      <c r="B101" s="6" t="s">
        <v>42</v>
      </c>
      <c r="C101" s="32"/>
    </row>
    <row r="102" spans="1:4" x14ac:dyDescent="0.25">
      <c r="A102" s="73"/>
      <c r="B102" s="6" t="s">
        <v>41</v>
      </c>
      <c r="C102" s="32"/>
    </row>
    <row r="103" spans="1:4" x14ac:dyDescent="0.25">
      <c r="A103" s="73"/>
      <c r="B103" s="6" t="s">
        <v>40</v>
      </c>
      <c r="C103" s="32"/>
    </row>
    <row r="104" spans="1:4" x14ac:dyDescent="0.25">
      <c r="A104" s="73"/>
      <c r="B104" s="6" t="s">
        <v>39</v>
      </c>
      <c r="C104" s="32"/>
    </row>
    <row r="105" spans="1:4" x14ac:dyDescent="0.25">
      <c r="A105" s="73"/>
      <c r="B105" s="6" t="s">
        <v>38</v>
      </c>
      <c r="C105" s="32"/>
    </row>
    <row r="106" spans="1:4" x14ac:dyDescent="0.25">
      <c r="A106" s="73"/>
      <c r="B106" s="6" t="s">
        <v>37</v>
      </c>
      <c r="C106" s="32"/>
    </row>
    <row r="107" spans="1:4" x14ac:dyDescent="0.25">
      <c r="A107" s="73"/>
      <c r="B107" s="6" t="s">
        <v>36</v>
      </c>
      <c r="C107" s="32"/>
    </row>
    <row r="108" spans="1:4" x14ac:dyDescent="0.25">
      <c r="A108" s="73" t="s">
        <v>35</v>
      </c>
      <c r="B108" s="6" t="s">
        <v>34</v>
      </c>
      <c r="C108" s="32"/>
      <c r="D108" s="62"/>
    </row>
    <row r="109" spans="1:4" x14ac:dyDescent="0.25">
      <c r="A109" s="73"/>
      <c r="B109" s="6" t="s">
        <v>33</v>
      </c>
      <c r="C109" s="32"/>
    </row>
    <row r="110" spans="1:4" x14ac:dyDescent="0.25">
      <c r="A110" s="73"/>
      <c r="B110" s="6" t="s">
        <v>32</v>
      </c>
      <c r="C110" s="32"/>
    </row>
    <row r="111" spans="1:4" x14ac:dyDescent="0.25">
      <c r="A111" s="73"/>
      <c r="B111" s="6" t="s">
        <v>31</v>
      </c>
      <c r="C111" s="32"/>
    </row>
    <row r="112" spans="1:4" x14ac:dyDescent="0.25">
      <c r="A112" s="73" t="s">
        <v>30</v>
      </c>
      <c r="B112" s="6" t="s">
        <v>30</v>
      </c>
      <c r="C112" s="32"/>
      <c r="D112" s="62"/>
    </row>
    <row r="113" spans="1:3" x14ac:dyDescent="0.25">
      <c r="A113" s="73"/>
      <c r="B113" s="6" t="s">
        <v>29</v>
      </c>
      <c r="C113" s="32"/>
    </row>
    <row r="114" spans="1:3" x14ac:dyDescent="0.25">
      <c r="A114" s="73"/>
      <c r="B114" s="6" t="s">
        <v>28</v>
      </c>
      <c r="C114" s="32"/>
    </row>
    <row r="115" spans="1:3" x14ac:dyDescent="0.25">
      <c r="A115" s="6" t="s">
        <v>27</v>
      </c>
      <c r="B115" s="6"/>
      <c r="C115" s="32"/>
    </row>
    <row r="116" spans="1:3" x14ac:dyDescent="0.25">
      <c r="A116" s="73" t="s">
        <v>26</v>
      </c>
      <c r="B116" s="6" t="s">
        <v>25</v>
      </c>
      <c r="C116" s="32"/>
    </row>
    <row r="117" spans="1:3" x14ac:dyDescent="0.25">
      <c r="A117" s="73"/>
      <c r="B117" s="6" t="s">
        <v>24</v>
      </c>
      <c r="C117" s="32"/>
    </row>
    <row r="118" spans="1:3" x14ac:dyDescent="0.25">
      <c r="A118" s="6" t="s">
        <v>23</v>
      </c>
      <c r="B118" s="6"/>
      <c r="C118" s="32"/>
    </row>
    <row r="119" spans="1:3" x14ac:dyDescent="0.25">
      <c r="A119" s="6"/>
      <c r="B119" s="6"/>
      <c r="C119" s="32"/>
    </row>
    <row r="120" spans="1:3" x14ac:dyDescent="0.25">
      <c r="A120" s="6" t="s">
        <v>89</v>
      </c>
      <c r="B120" s="6"/>
      <c r="C120" s="33">
        <f>SUM(C101:C119)</f>
        <v>0</v>
      </c>
    </row>
    <row r="121" spans="1:3" ht="15.75" thickBot="1" x14ac:dyDescent="0.3">
      <c r="A121" s="8"/>
      <c r="B121" s="9"/>
      <c r="C121" s="34"/>
    </row>
    <row r="122" spans="1:3" ht="15.75" thickTop="1" x14ac:dyDescent="0.25">
      <c r="A122" s="3" t="s">
        <v>22</v>
      </c>
      <c r="B122" s="4"/>
      <c r="C122" s="35"/>
    </row>
    <row r="123" spans="1:3" x14ac:dyDescent="0.25">
      <c r="A123" s="5" t="s">
        <v>4</v>
      </c>
      <c r="B123" s="54" t="s">
        <v>3</v>
      </c>
      <c r="C123" s="55" t="s">
        <v>2</v>
      </c>
    </row>
    <row r="124" spans="1:3" x14ac:dyDescent="0.25">
      <c r="A124" s="6" t="s">
        <v>21</v>
      </c>
      <c r="B124" s="56"/>
      <c r="C124" s="32"/>
    </row>
    <row r="125" spans="1:3" x14ac:dyDescent="0.25">
      <c r="A125" s="6" t="s">
        <v>98</v>
      </c>
      <c r="B125" s="6"/>
      <c r="C125" s="32"/>
    </row>
    <row r="126" spans="1:3" x14ac:dyDescent="0.25">
      <c r="A126" s="6" t="s">
        <v>20</v>
      </c>
      <c r="B126" s="6"/>
      <c r="C126" s="32"/>
    </row>
    <row r="127" spans="1:3" x14ac:dyDescent="0.25">
      <c r="A127" s="6" t="s">
        <v>19</v>
      </c>
      <c r="B127" s="6"/>
      <c r="C127" s="32"/>
    </row>
    <row r="128" spans="1:3" x14ac:dyDescent="0.25">
      <c r="A128" s="6" t="s">
        <v>18</v>
      </c>
      <c r="B128" s="6"/>
      <c r="C128" s="32"/>
    </row>
    <row r="129" spans="1:4" x14ac:dyDescent="0.25">
      <c r="A129" s="6" t="s">
        <v>17</v>
      </c>
      <c r="B129" s="6"/>
      <c r="C129" s="32"/>
    </row>
    <row r="130" spans="1:4" x14ac:dyDescent="0.25">
      <c r="A130" s="6" t="s">
        <v>16</v>
      </c>
      <c r="B130" s="6"/>
      <c r="C130" s="32"/>
    </row>
    <row r="131" spans="1:4" x14ac:dyDescent="0.25">
      <c r="A131" s="6" t="s">
        <v>15</v>
      </c>
      <c r="B131" s="6"/>
      <c r="C131" s="32"/>
    </row>
    <row r="132" spans="1:4" x14ac:dyDescent="0.25">
      <c r="A132" s="6"/>
      <c r="B132" s="6"/>
      <c r="C132" s="32"/>
    </row>
    <row r="133" spans="1:4" x14ac:dyDescent="0.25">
      <c r="A133" s="6" t="s">
        <v>89</v>
      </c>
      <c r="B133" s="6"/>
      <c r="C133" s="33">
        <f>SUM(C124:C132)</f>
        <v>0</v>
      </c>
    </row>
    <row r="134" spans="1:4" ht="15.75" thickBot="1" x14ac:dyDescent="0.3">
      <c r="A134" s="8"/>
      <c r="B134" s="9"/>
      <c r="C134" s="34"/>
    </row>
    <row r="135" spans="1:4" ht="15.75" thickTop="1" x14ac:dyDescent="0.25">
      <c r="A135" s="3" t="s">
        <v>14</v>
      </c>
      <c r="B135" s="4"/>
      <c r="C135" s="35"/>
    </row>
    <row r="136" spans="1:4" x14ac:dyDescent="0.25">
      <c r="A136" s="5" t="s">
        <v>4</v>
      </c>
      <c r="B136" s="54" t="s">
        <v>3</v>
      </c>
      <c r="C136" s="55" t="s">
        <v>2</v>
      </c>
    </row>
    <row r="137" spans="1:4" x14ac:dyDescent="0.25">
      <c r="A137" s="6" t="s">
        <v>13</v>
      </c>
      <c r="B137" s="6"/>
      <c r="C137" s="32"/>
    </row>
    <row r="138" spans="1:4" x14ac:dyDescent="0.25">
      <c r="A138" s="6" t="s">
        <v>12</v>
      </c>
      <c r="B138" s="6"/>
      <c r="C138" s="32"/>
    </row>
    <row r="139" spans="1:4" x14ac:dyDescent="0.25">
      <c r="A139" s="6"/>
      <c r="B139" s="6"/>
      <c r="C139" s="32"/>
    </row>
    <row r="140" spans="1:4" x14ac:dyDescent="0.25">
      <c r="A140" s="6" t="s">
        <v>89</v>
      </c>
      <c r="B140" s="6"/>
      <c r="C140" s="33">
        <f>SUM(C137:C139)</f>
        <v>0</v>
      </c>
    </row>
    <row r="141" spans="1:4" ht="15.75" thickBot="1" x14ac:dyDescent="0.3">
      <c r="A141" s="8"/>
      <c r="B141" s="9"/>
      <c r="C141" s="34"/>
    </row>
    <row r="142" spans="1:4" ht="15.75" thickTop="1" x14ac:dyDescent="0.25">
      <c r="A142" s="3" t="s">
        <v>11</v>
      </c>
      <c r="B142" s="4"/>
      <c r="C142" s="35"/>
    </row>
    <row r="143" spans="1:4" x14ac:dyDescent="0.25">
      <c r="A143" s="5" t="s">
        <v>4</v>
      </c>
      <c r="B143" s="54" t="s">
        <v>3</v>
      </c>
      <c r="C143" s="55" t="s">
        <v>2</v>
      </c>
    </row>
    <row r="144" spans="1:4" x14ac:dyDescent="0.25">
      <c r="A144" s="6" t="s">
        <v>10</v>
      </c>
      <c r="B144" s="6"/>
      <c r="C144" s="32"/>
      <c r="D144" s="62"/>
    </row>
    <row r="145" spans="1:4" x14ac:dyDescent="0.25">
      <c r="A145" s="6" t="s">
        <v>9</v>
      </c>
      <c r="B145" s="56"/>
      <c r="C145" s="32"/>
      <c r="D145" s="62"/>
    </row>
    <row r="146" spans="1:4" x14ac:dyDescent="0.25">
      <c r="A146" s="6" t="s">
        <v>8</v>
      </c>
      <c r="B146" s="6"/>
      <c r="C146" s="32"/>
    </row>
    <row r="147" spans="1:4" x14ac:dyDescent="0.25">
      <c r="A147" s="6" t="s">
        <v>7</v>
      </c>
      <c r="B147" s="6"/>
      <c r="C147" s="32"/>
    </row>
    <row r="148" spans="1:4" x14ac:dyDescent="0.25">
      <c r="A148" s="6" t="s">
        <v>6</v>
      </c>
      <c r="B148" s="6"/>
      <c r="C148" s="32"/>
    </row>
    <row r="149" spans="1:4" x14ac:dyDescent="0.25">
      <c r="A149" s="6"/>
      <c r="B149" s="6"/>
      <c r="C149" s="32"/>
      <c r="D149" s="62"/>
    </row>
    <row r="150" spans="1:4" x14ac:dyDescent="0.25">
      <c r="A150" s="6" t="s">
        <v>89</v>
      </c>
      <c r="B150" s="6"/>
      <c r="C150" s="33">
        <f>SUM(C144:C149)</f>
        <v>0</v>
      </c>
    </row>
    <row r="151" spans="1:4" ht="15.75" thickBot="1" x14ac:dyDescent="0.3">
      <c r="A151" s="8"/>
      <c r="B151" s="9"/>
      <c r="C151" s="34"/>
    </row>
    <row r="152" spans="1:4" ht="15.75" thickTop="1" x14ac:dyDescent="0.25">
      <c r="A152" s="3" t="s">
        <v>5</v>
      </c>
      <c r="B152" s="4"/>
      <c r="C152" s="35"/>
    </row>
    <row r="153" spans="1:4" x14ac:dyDescent="0.25">
      <c r="A153" s="5" t="s">
        <v>4</v>
      </c>
      <c r="B153" s="54" t="s">
        <v>3</v>
      </c>
      <c r="C153" s="55" t="s">
        <v>2</v>
      </c>
    </row>
    <row r="154" spans="1:4" x14ac:dyDescent="0.25">
      <c r="A154" s="6" t="s">
        <v>1</v>
      </c>
      <c r="B154" s="5"/>
      <c r="C154" s="31"/>
    </row>
    <row r="155" spans="1:4" x14ac:dyDescent="0.25">
      <c r="A155" s="6"/>
      <c r="B155" s="5"/>
      <c r="C155" s="31"/>
    </row>
    <row r="156" spans="1:4" x14ac:dyDescent="0.25">
      <c r="A156" s="6" t="s">
        <v>89</v>
      </c>
      <c r="B156" s="11"/>
      <c r="C156" s="36">
        <f>SUM(C154:C155)</f>
        <v>0</v>
      </c>
    </row>
    <row r="157" spans="1:4" x14ac:dyDescent="0.25">
      <c r="C157" s="37"/>
    </row>
    <row r="158" spans="1:4" ht="15.75" thickBot="1" x14ac:dyDescent="0.3">
      <c r="C158" s="37"/>
    </row>
    <row r="159" spans="1:4" ht="15.75" thickBot="1" x14ac:dyDescent="0.3">
      <c r="A159" s="12" t="s">
        <v>0</v>
      </c>
      <c r="B159" s="13"/>
      <c r="C159" s="38">
        <f>SUM(C23,C30,C37,C52,C97,C120,C133,C140,C150,C156)</f>
        <v>0</v>
      </c>
    </row>
  </sheetData>
  <mergeCells count="13">
    <mergeCell ref="A11:C14"/>
    <mergeCell ref="A108:A111"/>
    <mergeCell ref="A112:A114"/>
    <mergeCell ref="A116:A117"/>
    <mergeCell ref="A1:C1"/>
    <mergeCell ref="A72:A77"/>
    <mergeCell ref="A78:A89"/>
    <mergeCell ref="A90:A95"/>
    <mergeCell ref="A101:A107"/>
    <mergeCell ref="A42:A43"/>
    <mergeCell ref="A47:A48"/>
    <mergeCell ref="A65:A66"/>
    <mergeCell ref="A68:A6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9107-5CB0-4CAD-9D34-C7AAF7057D98}">
  <dimension ref="A1:AA144"/>
  <sheetViews>
    <sheetView zoomScale="122" zoomScaleNormal="122" workbookViewId="0">
      <selection activeCell="C4" sqref="C4"/>
    </sheetView>
  </sheetViews>
  <sheetFormatPr defaultColWidth="9.140625" defaultRowHeight="15" x14ac:dyDescent="0.25"/>
  <cols>
    <col min="1" max="1" width="37.85546875" style="1" customWidth="1"/>
    <col min="2" max="2" width="27.140625" style="1" bestFit="1" customWidth="1"/>
    <col min="3" max="3" width="11.42578125" style="1" customWidth="1"/>
    <col min="4" max="4" width="13.28515625" style="30" customWidth="1"/>
    <col min="5" max="5" width="12.42578125" style="30" customWidth="1"/>
    <col min="6" max="6" width="11.28515625" style="30" customWidth="1"/>
    <col min="7" max="7" width="10.85546875" style="30" customWidth="1"/>
    <col min="8" max="8" width="11.28515625" style="30" customWidth="1"/>
    <col min="9" max="9" width="10.85546875" style="30" customWidth="1"/>
    <col min="10" max="10" width="11.28515625" style="30" customWidth="1"/>
    <col min="11" max="11" width="10.85546875" style="30" customWidth="1"/>
    <col min="12" max="12" width="11.28515625" style="30" customWidth="1"/>
    <col min="13" max="13" width="10.85546875" style="30" customWidth="1"/>
    <col min="14" max="14" width="11.28515625" style="30" customWidth="1"/>
    <col min="15" max="15" width="10.85546875" style="30" customWidth="1"/>
    <col min="16" max="16" width="11.28515625" style="30" customWidth="1"/>
    <col min="17" max="17" width="10.85546875" style="30" customWidth="1"/>
    <col min="18" max="18" width="11.28515625" style="30" customWidth="1"/>
    <col min="19" max="19" width="10.85546875" style="30" customWidth="1"/>
    <col min="20" max="20" width="11.28515625" style="30" customWidth="1"/>
    <col min="21" max="21" width="10.85546875" style="30" customWidth="1"/>
    <col min="22" max="22" width="11.28515625" style="30" customWidth="1"/>
    <col min="23" max="23" width="10.85546875" style="30" customWidth="1"/>
    <col min="24" max="24" width="17" style="30" customWidth="1"/>
    <col min="25" max="25" width="14.85546875" style="30" customWidth="1"/>
    <col min="26" max="26" width="13.42578125" style="30" customWidth="1"/>
    <col min="27" max="27" width="14.42578125" style="30" bestFit="1" customWidth="1"/>
    <col min="28" max="16384" width="9.140625" style="1"/>
  </cols>
  <sheetData>
    <row r="1" spans="1:27" s="20" customFormat="1" ht="20.25" thickBot="1" x14ac:dyDescent="0.35">
      <c r="A1" s="22" t="s">
        <v>99</v>
      </c>
      <c r="B1" s="22"/>
      <c r="C1" s="22"/>
      <c r="D1" s="39" t="s">
        <v>128</v>
      </c>
      <c r="E1" s="27"/>
      <c r="F1" s="27"/>
      <c r="G1" s="27"/>
      <c r="H1" s="27"/>
      <c r="I1" s="27"/>
      <c r="J1" s="27"/>
      <c r="K1" s="27"/>
      <c r="L1" s="27"/>
      <c r="M1" s="27"/>
    </row>
    <row r="2" spans="1:27" ht="16.5" thickTop="1" thickBot="1" x14ac:dyDescent="0.3">
      <c r="A2" s="3" t="s">
        <v>87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53.45" customHeight="1" x14ac:dyDescent="0.25">
      <c r="A3" s="5" t="s">
        <v>4</v>
      </c>
      <c r="B3" s="5" t="s">
        <v>3</v>
      </c>
      <c r="C3" s="40" t="s">
        <v>2</v>
      </c>
      <c r="D3" s="28" t="s">
        <v>104</v>
      </c>
      <c r="E3" s="25" t="s">
        <v>105</v>
      </c>
      <c r="F3" s="29" t="s">
        <v>106</v>
      </c>
      <c r="G3" s="25" t="s">
        <v>107</v>
      </c>
      <c r="H3" s="29" t="s">
        <v>113</v>
      </c>
      <c r="I3" s="25" t="s">
        <v>112</v>
      </c>
      <c r="J3" s="29" t="s">
        <v>115</v>
      </c>
      <c r="K3" s="25" t="s">
        <v>114</v>
      </c>
      <c r="L3" s="29" t="s">
        <v>117</v>
      </c>
      <c r="M3" s="25" t="s">
        <v>116</v>
      </c>
      <c r="N3" s="29" t="s">
        <v>119</v>
      </c>
      <c r="O3" s="25" t="s">
        <v>118</v>
      </c>
      <c r="P3" s="29" t="s">
        <v>120</v>
      </c>
      <c r="Q3" s="25" t="s">
        <v>121</v>
      </c>
      <c r="R3" s="29" t="s">
        <v>122</v>
      </c>
      <c r="S3" s="25" t="s">
        <v>123</v>
      </c>
      <c r="T3" s="29" t="s">
        <v>124</v>
      </c>
      <c r="U3" s="25" t="s">
        <v>125</v>
      </c>
      <c r="V3" s="29" t="s">
        <v>126</v>
      </c>
      <c r="W3" s="25" t="s">
        <v>127</v>
      </c>
      <c r="X3" s="24" t="s">
        <v>108</v>
      </c>
      <c r="Y3" s="25" t="s">
        <v>109</v>
      </c>
      <c r="Z3" s="25" t="s">
        <v>110</v>
      </c>
      <c r="AA3" s="26" t="s">
        <v>111</v>
      </c>
    </row>
    <row r="4" spans="1:27" x14ac:dyDescent="0.25">
      <c r="A4" s="23" t="str">
        <f>IF('Initial Budget'!A19="","",'Initial Budget'!A19)</f>
        <v>Permits</v>
      </c>
      <c r="B4" s="21" t="str">
        <f>IF('Initial Budget'!B19="","",'Initial Budget'!B19)</f>
        <v/>
      </c>
      <c r="C4" s="41">
        <f>IF(A4="","",'Initial Budget'!C19)</f>
        <v>0</v>
      </c>
      <c r="D4" s="63">
        <v>100</v>
      </c>
      <c r="E4" s="51">
        <f>IF(D4="","",(D4/100)*$C4)</f>
        <v>0</v>
      </c>
      <c r="F4" s="50"/>
      <c r="G4" s="51" t="str">
        <f>IF(F4="","",(F4/100)*$C4)</f>
        <v/>
      </c>
      <c r="H4" s="50"/>
      <c r="I4" s="51" t="str">
        <f>IF(H4="","",(H4/100)*$C4)</f>
        <v/>
      </c>
      <c r="J4" s="50"/>
      <c r="K4" s="51" t="str">
        <f>IF(J4="","",(J4/100)*$C4)</f>
        <v/>
      </c>
      <c r="L4" s="50"/>
      <c r="M4" s="51" t="str">
        <f>IF(L4="","",(L4/100)*$C4)</f>
        <v/>
      </c>
      <c r="N4" s="50"/>
      <c r="O4" s="51" t="str">
        <f>IF(N4="","",(N4/100)*$C4)</f>
        <v/>
      </c>
      <c r="P4" s="50"/>
      <c r="Q4" s="51" t="str">
        <f>IF(P4="","",(P4/100)*$C4)</f>
        <v/>
      </c>
      <c r="R4" s="50"/>
      <c r="S4" s="51" t="str">
        <f>IF(R4="","",(R4/100)*$C4)</f>
        <v/>
      </c>
      <c r="T4" s="50"/>
      <c r="U4" s="51" t="str">
        <f>IF(T4="","",(T4/100)*$C4)</f>
        <v/>
      </c>
      <c r="V4" s="50"/>
      <c r="W4" s="51" t="str">
        <f>IF(V4="","",(V4/100)*$C4)</f>
        <v/>
      </c>
      <c r="X4" s="49">
        <f t="shared" ref="X4:X6" si="0">IF(C4="","",MAX(V4,T4,R4,P4,N4,L4,J4,H4,F4,D4))</f>
        <v>100</v>
      </c>
      <c r="Y4" s="51">
        <f t="shared" ref="Y4:Y6" si="1">IF(C4="","",(X4/100)*C4)</f>
        <v>0</v>
      </c>
      <c r="Z4" s="50">
        <f t="shared" ref="Z4:Z6" si="2">IF(C4="","",100-X4)</f>
        <v>0</v>
      </c>
      <c r="AA4" s="52">
        <f t="shared" ref="AA4:AA6" si="3">IF(C4="","",C4-Y4)</f>
        <v>0</v>
      </c>
    </row>
    <row r="5" spans="1:27" x14ac:dyDescent="0.25">
      <c r="A5" s="23" t="str">
        <f>IF('Initial Budget'!A20="","",'Initial Budget'!A20)</f>
        <v>Architectural Fees/Drawings</v>
      </c>
      <c r="B5" s="23" t="str">
        <f>IF('Initial Budget'!B20="","",'Initial Budget'!B20)</f>
        <v/>
      </c>
      <c r="C5" s="41">
        <f>IF(A5="","",'Initial Budget'!C20)</f>
        <v>0</v>
      </c>
      <c r="D5" s="63">
        <v>100</v>
      </c>
      <c r="E5" s="51">
        <f>IF(D5="","",(D5/100)*$C5)</f>
        <v>0</v>
      </c>
      <c r="F5" s="50"/>
      <c r="G5" s="51" t="str">
        <f>IF(F5="","",(F5/100)*$C5)</f>
        <v/>
      </c>
      <c r="H5" s="50"/>
      <c r="I5" s="51" t="str">
        <f>IF(H5="","",(H5/100)*$C5)</f>
        <v/>
      </c>
      <c r="J5" s="50"/>
      <c r="K5" s="51" t="str">
        <f>IF(J5="","",(J5/100)*$C5)</f>
        <v/>
      </c>
      <c r="L5" s="50"/>
      <c r="M5" s="51" t="str">
        <f>IF(L5="","",(L5/100)*$C5)</f>
        <v/>
      </c>
      <c r="N5" s="50"/>
      <c r="O5" s="51" t="str">
        <f>IF(N5="","",(N5/100)*$C5)</f>
        <v/>
      </c>
      <c r="P5" s="50"/>
      <c r="Q5" s="51" t="str">
        <f>IF(P5="","",(P5/100)*$C5)</f>
        <v/>
      </c>
      <c r="R5" s="50"/>
      <c r="S5" s="51" t="str">
        <f>IF(R5="","",(R5/100)*$C5)</f>
        <v/>
      </c>
      <c r="T5" s="50"/>
      <c r="U5" s="51" t="str">
        <f>IF(T5="","",(T5/100)*$C5)</f>
        <v/>
      </c>
      <c r="V5" s="50"/>
      <c r="W5" s="51" t="str">
        <f>IF(V5="","",(V5/100)*$C5)</f>
        <v/>
      </c>
      <c r="X5" s="49">
        <f t="shared" si="0"/>
        <v>100</v>
      </c>
      <c r="Y5" s="51">
        <f t="shared" si="1"/>
        <v>0</v>
      </c>
      <c r="Z5" s="50">
        <f t="shared" si="2"/>
        <v>0</v>
      </c>
      <c r="AA5" s="52">
        <f t="shared" si="3"/>
        <v>0</v>
      </c>
    </row>
    <row r="6" spans="1:27" x14ac:dyDescent="0.25">
      <c r="A6" s="23" t="str">
        <f>IF('Initial Budget'!A21="","",'Initial Budget'!A21)</f>
        <v>Engineering Fees/Drawings</v>
      </c>
      <c r="B6" s="23" t="str">
        <f>IF('Initial Budget'!B21="","",'Initial Budget'!B21)</f>
        <v/>
      </c>
      <c r="C6" s="41">
        <f>IF(A6="","",'Initial Budget'!C21)</f>
        <v>0</v>
      </c>
      <c r="D6" s="63">
        <v>100</v>
      </c>
      <c r="E6" s="51">
        <f>IF(D6="","",(D6/100)*$C6)</f>
        <v>0</v>
      </c>
      <c r="F6" s="50"/>
      <c r="G6" s="51" t="str">
        <f>IF(F6="","",(F6/100)*$C6)</f>
        <v/>
      </c>
      <c r="H6" s="50"/>
      <c r="I6" s="51" t="str">
        <f>IF(H6="","",(H6/100)*$C6)</f>
        <v/>
      </c>
      <c r="J6" s="50"/>
      <c r="K6" s="51" t="str">
        <f>IF(J6="","",(J6/100)*$C6)</f>
        <v/>
      </c>
      <c r="L6" s="50"/>
      <c r="M6" s="51" t="str">
        <f>IF(L6="","",(L6/100)*$C6)</f>
        <v/>
      </c>
      <c r="N6" s="50"/>
      <c r="O6" s="51" t="str">
        <f>IF(N6="","",(N6/100)*$C6)</f>
        <v/>
      </c>
      <c r="P6" s="50"/>
      <c r="Q6" s="51" t="str">
        <f>IF(P6="","",(P6/100)*$C6)</f>
        <v/>
      </c>
      <c r="R6" s="50"/>
      <c r="S6" s="51" t="str">
        <f>IF(R6="","",(R6/100)*$C6)</f>
        <v/>
      </c>
      <c r="T6" s="50"/>
      <c r="U6" s="51" t="str">
        <f>IF(T6="","",(T6/100)*$C6)</f>
        <v/>
      </c>
      <c r="V6" s="50"/>
      <c r="W6" s="51" t="str">
        <f>IF(V6="","",(V6/100)*$C6)</f>
        <v/>
      </c>
      <c r="X6" s="49">
        <f t="shared" si="0"/>
        <v>100</v>
      </c>
      <c r="Y6" s="51">
        <f t="shared" si="1"/>
        <v>0</v>
      </c>
      <c r="Z6" s="50">
        <f t="shared" si="2"/>
        <v>0</v>
      </c>
      <c r="AA6" s="52">
        <f t="shared" si="3"/>
        <v>0</v>
      </c>
    </row>
    <row r="7" spans="1:27" x14ac:dyDescent="0.25">
      <c r="A7" s="23" t="str">
        <f>IF('Initial Budget'!A22="","",'Initial Budget'!A22)</f>
        <v>Other Permits</v>
      </c>
      <c r="B7" s="23" t="str">
        <f>IF('Initial Budget'!B22="","",'Initial Budget'!B22)</f>
        <v/>
      </c>
      <c r="C7" s="41">
        <f>'Initial Budget'!C22</f>
        <v>0</v>
      </c>
      <c r="D7" s="63"/>
      <c r="E7" s="51" t="str">
        <f>IF(D7="","",(D7/100)*$C7)</f>
        <v/>
      </c>
      <c r="F7" s="50"/>
      <c r="G7" s="51" t="str">
        <f>IF(F7="","",(F7/100)*$C7)</f>
        <v/>
      </c>
      <c r="H7" s="50"/>
      <c r="I7" s="51" t="str">
        <f>IF(H7="","",(H7/100)*$C7)</f>
        <v/>
      </c>
      <c r="J7" s="50"/>
      <c r="K7" s="51" t="str">
        <f>IF(J7="","",(J7/100)*$C7)</f>
        <v/>
      </c>
      <c r="L7" s="50"/>
      <c r="M7" s="51" t="str">
        <f>IF(L7="","",(L7/100)*$C7)</f>
        <v/>
      </c>
      <c r="N7" s="50"/>
      <c r="O7" s="51" t="str">
        <f>IF(N7="","",(N7/100)*$C7)</f>
        <v/>
      </c>
      <c r="P7" s="50"/>
      <c r="Q7" s="51" t="str">
        <f>IF(P7="","",(P7/100)*$C7)</f>
        <v/>
      </c>
      <c r="R7" s="50"/>
      <c r="S7" s="51" t="str">
        <f>IF(R7="","",(R7/100)*$C7)</f>
        <v/>
      </c>
      <c r="T7" s="50"/>
      <c r="U7" s="51" t="str">
        <f>IF(T7="","",(T7/100)*$C7)</f>
        <v/>
      </c>
      <c r="V7" s="50"/>
      <c r="W7" s="51" t="str">
        <f>IF(V7="","",(V7/100)*$C7)</f>
        <v/>
      </c>
      <c r="X7" s="49">
        <f>IF(C7="","",MAX(V7,T7,R7,P7,N7,L7,J7,H7,F7,D7))</f>
        <v>0</v>
      </c>
      <c r="Y7" s="51">
        <f>IF(C7="","",(X7/100)*C7)</f>
        <v>0</v>
      </c>
      <c r="Z7" s="50">
        <f>IF(C7="","",100-X7)</f>
        <v>100</v>
      </c>
      <c r="AA7" s="52">
        <f>IF(C7="","",C7-Y7)</f>
        <v>0</v>
      </c>
    </row>
    <row r="8" spans="1:27" x14ac:dyDescent="0.25">
      <c r="A8" s="2" t="s">
        <v>89</v>
      </c>
      <c r="B8" s="21"/>
      <c r="C8" s="41">
        <f>'Initial Budget'!C23</f>
        <v>0</v>
      </c>
      <c r="D8" s="63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9" t="str">
        <f>IF(C8=0,"No Budget",(Y8/C8)*100)</f>
        <v>No Budget</v>
      </c>
      <c r="Y8" s="51" t="str">
        <f>IF(C8=0,"",SUM(Y4:Y7))</f>
        <v/>
      </c>
      <c r="Z8" s="50" t="str">
        <f>IF(C8=0,"No Budget",100-X8)</f>
        <v>No Budget</v>
      </c>
      <c r="AA8" s="52" t="str">
        <f>IF(C8=0,"",C8-Y8)</f>
        <v/>
      </c>
    </row>
    <row r="9" spans="1:27" ht="15.75" thickBot="1" x14ac:dyDescent="0.3">
      <c r="A9" s="8"/>
      <c r="B9" s="9"/>
      <c r="C9" s="34"/>
      <c r="D9" s="63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9"/>
      <c r="Y9" s="51"/>
      <c r="Z9" s="50"/>
      <c r="AA9" s="52"/>
    </row>
    <row r="10" spans="1:27" ht="15.75" thickTop="1" x14ac:dyDescent="0.25">
      <c r="A10" s="3" t="s">
        <v>83</v>
      </c>
      <c r="B10" s="4"/>
      <c r="C10" s="35"/>
      <c r="D10" s="63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9"/>
      <c r="Y10" s="51"/>
      <c r="Z10" s="50"/>
      <c r="AA10" s="52"/>
    </row>
    <row r="11" spans="1:27" x14ac:dyDescent="0.25">
      <c r="A11" s="5" t="s">
        <v>4</v>
      </c>
      <c r="B11" s="5" t="s">
        <v>3</v>
      </c>
      <c r="C11" s="40" t="s">
        <v>2</v>
      </c>
      <c r="D11" s="63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9"/>
      <c r="Y11" s="51"/>
      <c r="Z11" s="50"/>
      <c r="AA11" s="52"/>
    </row>
    <row r="12" spans="1:27" x14ac:dyDescent="0.25">
      <c r="A12" s="23" t="str">
        <f>IF('Initial Budget'!A27="","",'Initial Budget'!A27)</f>
        <v>Demolition</v>
      </c>
      <c r="B12" s="23" t="str">
        <f>IF('Initial Budget'!B27="","",'Initial Budget'!B27)</f>
        <v/>
      </c>
      <c r="C12" s="41">
        <f>'Initial Budget'!C27</f>
        <v>0</v>
      </c>
      <c r="D12" s="63"/>
      <c r="E12" s="51" t="str">
        <f>IF(D12="","",(D12/100)*$C12)</f>
        <v/>
      </c>
      <c r="F12" s="50"/>
      <c r="G12" s="51" t="str">
        <f>IF(F12="","",(F12/100)*$C12)</f>
        <v/>
      </c>
      <c r="H12" s="50"/>
      <c r="I12" s="51" t="str">
        <f>IF(H12="","",(H12/100)*$C12)</f>
        <v/>
      </c>
      <c r="J12" s="50"/>
      <c r="K12" s="51" t="str">
        <f>IF(J12="","",(J12/100)*$C12)</f>
        <v/>
      </c>
      <c r="L12" s="50"/>
      <c r="M12" s="51" t="str">
        <f>IF(L12="","",(L12/100)*$C12)</f>
        <v/>
      </c>
      <c r="N12" s="50"/>
      <c r="O12" s="51" t="str">
        <f>IF(N12="","",(N12/100)*$C12)</f>
        <v/>
      </c>
      <c r="P12" s="50"/>
      <c r="Q12" s="51" t="str">
        <f>IF(P12="","",(P12/100)*$C12)</f>
        <v/>
      </c>
      <c r="R12" s="50"/>
      <c r="S12" s="51" t="str">
        <f>IF(R12="","",(R12/100)*$C12)</f>
        <v/>
      </c>
      <c r="T12" s="50"/>
      <c r="U12" s="51" t="str">
        <f>IF(T12="","",(T12/100)*$C12)</f>
        <v/>
      </c>
      <c r="V12" s="50"/>
      <c r="W12" s="51" t="str">
        <f>IF(V12="","",(V12/100)*$C12)</f>
        <v/>
      </c>
      <c r="X12" s="49">
        <f t="shared" ref="X12:X14" si="4">IF(C12="","",MAX(V12,T12,R12,P12,N12,L12,J12,H12,F12,D12))</f>
        <v>0</v>
      </c>
      <c r="Y12" s="51">
        <f t="shared" ref="Y12:Y14" si="5">IF(C12="","",(X12/100)*C12)</f>
        <v>0</v>
      </c>
      <c r="Z12" s="50">
        <f t="shared" ref="Z12:Z14" si="6">IF(C12="","",100-X12)</f>
        <v>100</v>
      </c>
      <c r="AA12" s="52">
        <f t="shared" ref="AA12:AA14" si="7">IF(C12="","",C12-Y12)</f>
        <v>0</v>
      </c>
    </row>
    <row r="13" spans="1:27" x14ac:dyDescent="0.25">
      <c r="A13" s="23" t="str">
        <f>IF('Initial Budget'!A28="","",'Initial Budget'!A28)</f>
        <v>Dumpster</v>
      </c>
      <c r="B13" s="23" t="str">
        <f>IF('Initial Budget'!B28="","",'Initial Budget'!B28)</f>
        <v/>
      </c>
      <c r="C13" s="41">
        <f>'Initial Budget'!C28</f>
        <v>0</v>
      </c>
      <c r="D13" s="63">
        <v>100</v>
      </c>
      <c r="E13" s="51">
        <f>IF(D13="","",(D13/100)*$C13)</f>
        <v>0</v>
      </c>
      <c r="F13" s="50"/>
      <c r="G13" s="51" t="str">
        <f>IF(F13="","",(F13/100)*$C13)</f>
        <v/>
      </c>
      <c r="H13" s="50"/>
      <c r="I13" s="51" t="str">
        <f>IF(H13="","",(H13/100)*$C13)</f>
        <v/>
      </c>
      <c r="J13" s="50"/>
      <c r="K13" s="51" t="str">
        <f>IF(J13="","",(J13/100)*$C13)</f>
        <v/>
      </c>
      <c r="L13" s="50"/>
      <c r="M13" s="51" t="str">
        <f>IF(L13="","",(L13/100)*$C13)</f>
        <v/>
      </c>
      <c r="N13" s="50"/>
      <c r="O13" s="51" t="str">
        <f>IF(N13="","",(N13/100)*$C13)</f>
        <v/>
      </c>
      <c r="P13" s="50"/>
      <c r="Q13" s="51" t="str">
        <f>IF(P13="","",(P13/100)*$C13)</f>
        <v/>
      </c>
      <c r="R13" s="50"/>
      <c r="S13" s="51" t="str">
        <f>IF(R13="","",(R13/100)*$C13)</f>
        <v/>
      </c>
      <c r="T13" s="50"/>
      <c r="U13" s="51" t="str">
        <f>IF(T13="","",(T13/100)*$C13)</f>
        <v/>
      </c>
      <c r="V13" s="50"/>
      <c r="W13" s="51" t="str">
        <f>IF(V13="","",(V13/100)*$C13)</f>
        <v/>
      </c>
      <c r="X13" s="49">
        <f t="shared" si="4"/>
        <v>100</v>
      </c>
      <c r="Y13" s="51">
        <f t="shared" si="5"/>
        <v>0</v>
      </c>
      <c r="Z13" s="50">
        <f t="shared" si="6"/>
        <v>0</v>
      </c>
      <c r="AA13" s="52">
        <f t="shared" si="7"/>
        <v>0</v>
      </c>
    </row>
    <row r="14" spans="1:27" x14ac:dyDescent="0.25">
      <c r="A14" s="23" t="str">
        <f>IF('Initial Budget'!A29="","",'Initial Budget'!A29)</f>
        <v>Trash Hauling</v>
      </c>
      <c r="B14" s="23" t="str">
        <f>IF('Initial Budget'!B29="","",'Initial Budget'!B29)</f>
        <v/>
      </c>
      <c r="C14" s="41">
        <f>'Initial Budget'!C29</f>
        <v>0</v>
      </c>
      <c r="D14" s="63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9">
        <f t="shared" si="4"/>
        <v>0</v>
      </c>
      <c r="Y14" s="51">
        <f t="shared" si="5"/>
        <v>0</v>
      </c>
      <c r="Z14" s="50">
        <f t="shared" si="6"/>
        <v>100</v>
      </c>
      <c r="AA14" s="52">
        <f t="shared" si="7"/>
        <v>0</v>
      </c>
    </row>
    <row r="15" spans="1:27" x14ac:dyDescent="0.25">
      <c r="A15" s="21" t="s">
        <v>89</v>
      </c>
      <c r="B15" s="21"/>
      <c r="C15" s="42">
        <f>SUM(C12:C14)</f>
        <v>0</v>
      </c>
      <c r="D15" s="63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9" t="str">
        <f>IF(C15=0,"",(Y15/C15)*100)</f>
        <v/>
      </c>
      <c r="Y15" s="51" t="str">
        <f>IF(C15=0,"",SUM(Y12:Y14))</f>
        <v/>
      </c>
      <c r="Z15" s="50" t="str">
        <f>IF(C15=0,"",100-X15)</f>
        <v/>
      </c>
      <c r="AA15" s="52" t="str">
        <f>IF(C15=0,"",C15-Y15)</f>
        <v/>
      </c>
    </row>
    <row r="16" spans="1:27" ht="15.75" thickBot="1" x14ac:dyDescent="0.3">
      <c r="A16" s="8"/>
      <c r="B16" s="9"/>
      <c r="C16" s="34"/>
      <c r="D16" s="63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9"/>
      <c r="Y16" s="51"/>
      <c r="Z16" s="50"/>
      <c r="AA16" s="52"/>
    </row>
    <row r="17" spans="1:27" ht="15.75" thickTop="1" x14ac:dyDescent="0.25">
      <c r="A17" s="3" t="s">
        <v>80</v>
      </c>
      <c r="B17" s="4"/>
      <c r="C17" s="35"/>
      <c r="D17" s="63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9"/>
      <c r="Y17" s="51"/>
      <c r="Z17" s="50"/>
      <c r="AA17" s="52"/>
    </row>
    <row r="18" spans="1:27" x14ac:dyDescent="0.25">
      <c r="A18" s="5" t="s">
        <v>4</v>
      </c>
      <c r="B18" s="5" t="s">
        <v>3</v>
      </c>
      <c r="C18" s="41" t="str">
        <f>'Initial Budget'!C33</f>
        <v>Cost</v>
      </c>
      <c r="D18" s="63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9"/>
      <c r="Y18" s="51"/>
      <c r="Z18" s="50"/>
      <c r="AA18" s="52"/>
    </row>
    <row r="19" spans="1:27" x14ac:dyDescent="0.25">
      <c r="A19" s="23" t="str">
        <f>IF('Initial Budget'!A34="","",'Initial Budget'!A34)</f>
        <v>Footings</v>
      </c>
      <c r="B19" s="23" t="str">
        <f>IF('Initial Budget'!B34="","",'Initial Budget'!B34)</f>
        <v/>
      </c>
      <c r="C19" s="41">
        <f>'Initial Budget'!C34</f>
        <v>0</v>
      </c>
      <c r="D19" s="63"/>
      <c r="E19" s="51" t="str">
        <f>IF(D19="","",(D19/100)*$C19)</f>
        <v/>
      </c>
      <c r="F19" s="50"/>
      <c r="G19" s="51" t="str">
        <f>IF(F19="","",(F19/100)*$C19)</f>
        <v/>
      </c>
      <c r="H19" s="50"/>
      <c r="I19" s="51" t="str">
        <f>IF(H19="","",(H19/100)*$C19)</f>
        <v/>
      </c>
      <c r="J19" s="50"/>
      <c r="K19" s="51" t="str">
        <f>IF(J19="","",(J19/100)*$C19)</f>
        <v/>
      </c>
      <c r="L19" s="50"/>
      <c r="M19" s="51" t="str">
        <f>IF(L19="","",(L19/100)*$C19)</f>
        <v/>
      </c>
      <c r="N19" s="50"/>
      <c r="O19" s="51" t="str">
        <f>IF(N19="","",(N19/100)*$C19)</f>
        <v/>
      </c>
      <c r="P19" s="50"/>
      <c r="Q19" s="51" t="str">
        <f>IF(P19="","",(P19/100)*$C19)</f>
        <v/>
      </c>
      <c r="R19" s="50"/>
      <c r="S19" s="51" t="str">
        <f>IF(R19="","",(R19/100)*$C19)</f>
        <v/>
      </c>
      <c r="T19" s="50"/>
      <c r="U19" s="51" t="str">
        <f>IF(T19="","",(T19/100)*$C19)</f>
        <v/>
      </c>
      <c r="V19" s="50"/>
      <c r="W19" s="51" t="str">
        <f>IF(V19="","",(V19/100)*$C19)</f>
        <v/>
      </c>
      <c r="X19" s="49">
        <f t="shared" ref="X19:X21" si="8">IF(C19="","",MAX(V19,T19,R19,P19,N19,L19,J19,H19,F19,D19))</f>
        <v>0</v>
      </c>
      <c r="Y19" s="51">
        <f t="shared" ref="Y19:Y21" si="9">IF(C19="","",(X19/100)*C19)</f>
        <v>0</v>
      </c>
      <c r="Z19" s="50">
        <f t="shared" ref="Z19:Z21" si="10">IF(C19="","",100-X19)</f>
        <v>100</v>
      </c>
      <c r="AA19" s="52">
        <f t="shared" ref="AA19:AA21" si="11">IF(C19="","",C19-Y19)</f>
        <v>0</v>
      </c>
    </row>
    <row r="20" spans="1:27" x14ac:dyDescent="0.25">
      <c r="A20" s="23" t="str">
        <f>IF('Initial Budget'!A35="","",'Initial Budget'!A35)</f>
        <v>Walls - Basement, Cellar</v>
      </c>
      <c r="B20" s="23" t="str">
        <f>IF('Initial Budget'!B35="","",'Initial Budget'!B35)</f>
        <v/>
      </c>
      <c r="C20" s="41">
        <f>'Initial Budget'!C35</f>
        <v>0</v>
      </c>
      <c r="D20" s="63"/>
      <c r="E20" s="51" t="str">
        <f>IF(D20="","",(D20/100)*$C20)</f>
        <v/>
      </c>
      <c r="F20" s="50"/>
      <c r="G20" s="51" t="str">
        <f>IF(F20="","",(F20/100)*$C20)</f>
        <v/>
      </c>
      <c r="H20" s="50"/>
      <c r="I20" s="51" t="str">
        <f>IF(H20="","",(H20/100)*$C20)</f>
        <v/>
      </c>
      <c r="J20" s="50"/>
      <c r="K20" s="51" t="str">
        <f>IF(J20="","",(J20/100)*$C20)</f>
        <v/>
      </c>
      <c r="L20" s="50"/>
      <c r="M20" s="51" t="str">
        <f>IF(L20="","",(L20/100)*$C20)</f>
        <v/>
      </c>
      <c r="N20" s="50"/>
      <c r="O20" s="51" t="str">
        <f>IF(N20="","",(N20/100)*$C20)</f>
        <v/>
      </c>
      <c r="P20" s="50"/>
      <c r="Q20" s="51" t="str">
        <f>IF(P20="","",(P20/100)*$C20)</f>
        <v/>
      </c>
      <c r="R20" s="50"/>
      <c r="S20" s="51" t="str">
        <f>IF(R20="","",(R20/100)*$C20)</f>
        <v/>
      </c>
      <c r="T20" s="50"/>
      <c r="U20" s="51" t="str">
        <f>IF(T20="","",(T20/100)*$C20)</f>
        <v/>
      </c>
      <c r="V20" s="50"/>
      <c r="W20" s="51" t="str">
        <f>IF(V20="","",(V20/100)*$C20)</f>
        <v/>
      </c>
      <c r="X20" s="49">
        <f t="shared" si="8"/>
        <v>0</v>
      </c>
      <c r="Y20" s="51">
        <f t="shared" si="9"/>
        <v>0</v>
      </c>
      <c r="Z20" s="50">
        <f t="shared" si="10"/>
        <v>100</v>
      </c>
      <c r="AA20" s="52">
        <f t="shared" si="11"/>
        <v>0</v>
      </c>
    </row>
    <row r="21" spans="1:27" x14ac:dyDescent="0.25">
      <c r="A21" s="23" t="str">
        <f>IF('Initial Budget'!A36="","",'Initial Budget'!A36)</f>
        <v>Slab Work</v>
      </c>
      <c r="B21" s="23" t="str">
        <f>IF('Initial Budget'!B36="","",'Initial Budget'!B36)</f>
        <v/>
      </c>
      <c r="C21" s="41">
        <f>'Initial Budget'!C36</f>
        <v>0</v>
      </c>
      <c r="D21" s="63">
        <v>100</v>
      </c>
      <c r="E21" s="51">
        <f>IF(D21="","",(D21/100)*$C21)</f>
        <v>0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9">
        <f t="shared" si="8"/>
        <v>100</v>
      </c>
      <c r="Y21" s="51">
        <f t="shared" si="9"/>
        <v>0</v>
      </c>
      <c r="Z21" s="50">
        <f t="shared" si="10"/>
        <v>0</v>
      </c>
      <c r="AA21" s="52">
        <f t="shared" si="11"/>
        <v>0</v>
      </c>
    </row>
    <row r="22" spans="1:27" x14ac:dyDescent="0.25">
      <c r="A22" s="21" t="s">
        <v>89</v>
      </c>
      <c r="B22" s="21"/>
      <c r="C22" s="42">
        <f>SUM(C19:C21)</f>
        <v>0</v>
      </c>
      <c r="D22" s="63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9" t="str">
        <f>IF(C22=0,"No Budget",(Y22/C22)*100)</f>
        <v>No Budget</v>
      </c>
      <c r="Y22" s="51" t="str">
        <f>IF(C22=0,"",SUM(Y19:Y21))</f>
        <v/>
      </c>
      <c r="Z22" s="50" t="str">
        <f>IF(C22=0,"No Budget",100-X22)</f>
        <v>No Budget</v>
      </c>
      <c r="AA22" s="52" t="str">
        <f>IF(C22=0,"",C22-Y22)</f>
        <v/>
      </c>
    </row>
    <row r="23" spans="1:27" ht="15.75" thickBot="1" x14ac:dyDescent="0.3">
      <c r="A23" s="8"/>
      <c r="B23" s="9"/>
      <c r="C23" s="34"/>
      <c r="D23" s="63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9"/>
      <c r="Y23" s="51"/>
      <c r="Z23" s="50"/>
      <c r="AA23" s="52"/>
    </row>
    <row r="24" spans="1:27" ht="15.75" thickTop="1" x14ac:dyDescent="0.25">
      <c r="A24" s="3" t="s">
        <v>77</v>
      </c>
      <c r="B24" s="4"/>
      <c r="C24" s="35"/>
      <c r="D24" s="63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9"/>
      <c r="Y24" s="51"/>
      <c r="Z24" s="50"/>
      <c r="AA24" s="52"/>
    </row>
    <row r="25" spans="1:27" x14ac:dyDescent="0.25">
      <c r="A25" s="5" t="s">
        <v>4</v>
      </c>
      <c r="B25" s="5" t="s">
        <v>3</v>
      </c>
      <c r="C25" s="40" t="s">
        <v>2</v>
      </c>
      <c r="D25" s="63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9"/>
      <c r="Y25" s="51"/>
      <c r="Z25" s="50"/>
      <c r="AA25" s="52"/>
    </row>
    <row r="26" spans="1:27" x14ac:dyDescent="0.25">
      <c r="A26" s="23" t="str">
        <f>IF('Initial Budget'!A41="","",'Initial Budget'!A41)</f>
        <v>Framing</v>
      </c>
      <c r="B26" s="23" t="str">
        <f>IF('Initial Budget'!B41="","",'Initial Budget'!B41)</f>
        <v/>
      </c>
      <c r="C26" s="41">
        <f>'Initial Budget'!C41</f>
        <v>0</v>
      </c>
      <c r="D26" s="63"/>
      <c r="E26" s="51" t="str">
        <f>IF(D26="","",(D26/100)*$C26)</f>
        <v/>
      </c>
      <c r="F26" s="50"/>
      <c r="G26" s="51" t="str">
        <f>IF(F26="","",(F26/100)*$C26)</f>
        <v/>
      </c>
      <c r="H26" s="50"/>
      <c r="I26" s="51" t="str">
        <f>IF(H26="","",(H26/100)*$C26)</f>
        <v/>
      </c>
      <c r="J26" s="50"/>
      <c r="K26" s="51" t="str">
        <f>IF(J26="","",(J26/100)*$C26)</f>
        <v/>
      </c>
      <c r="L26" s="50"/>
      <c r="M26" s="51" t="str">
        <f>IF(L26="","",(L26/100)*$C26)</f>
        <v/>
      </c>
      <c r="N26" s="50"/>
      <c r="O26" s="51" t="str">
        <f>IF(N26="","",(N26/100)*$C26)</f>
        <v/>
      </c>
      <c r="P26" s="50"/>
      <c r="Q26" s="51" t="str">
        <f>IF(P26="","",(P26/100)*$C26)</f>
        <v/>
      </c>
      <c r="R26" s="50"/>
      <c r="S26" s="51" t="str">
        <f>IF(R26="","",(R26/100)*$C26)</f>
        <v/>
      </c>
      <c r="T26" s="50"/>
      <c r="U26" s="51" t="str">
        <f>IF(T26="","",(T26/100)*$C26)</f>
        <v/>
      </c>
      <c r="V26" s="50"/>
      <c r="W26" s="51" t="str">
        <f>IF(V26="","",(V26/100)*$C26)</f>
        <v/>
      </c>
      <c r="X26" s="49">
        <f t="shared" ref="X26:X36" si="12">IF(C26="","",MAX(V26,T26,R26,P26,N26,L26,J26,H26,F26,D26))</f>
        <v>0</v>
      </c>
      <c r="Y26" s="51">
        <f t="shared" ref="Y26:Y36" si="13">IF(C26="","",(X26/100)*C26)</f>
        <v>0</v>
      </c>
      <c r="Z26" s="50">
        <f t="shared" ref="Z26:Z36" si="14">IF(C26="","",100-X26)</f>
        <v>100</v>
      </c>
      <c r="AA26" s="52">
        <f t="shared" ref="AA26:AA36" si="15">IF(C26="","",C26-Y26)</f>
        <v>0</v>
      </c>
    </row>
    <row r="27" spans="1:27" x14ac:dyDescent="0.25">
      <c r="A27" s="23" t="str">
        <f>IF('Initial Budget'!A42="","",'Initial Budget'!A42)</f>
        <v>Roof</v>
      </c>
      <c r="B27" s="23" t="str">
        <f>IF('Initial Budget'!B42="","",'Initial Budget'!B42)</f>
        <v>New/Replace</v>
      </c>
      <c r="C27" s="41">
        <f>'Initial Budget'!C42</f>
        <v>0</v>
      </c>
      <c r="D27" s="63"/>
      <c r="E27" s="51" t="str">
        <f>IF(D27="","",(D27/100)*$C27)</f>
        <v/>
      </c>
      <c r="F27" s="50"/>
      <c r="G27" s="51" t="str">
        <f>IF(F27="","",(F27/100)*$C27)</f>
        <v/>
      </c>
      <c r="H27" s="50"/>
      <c r="I27" s="51" t="str">
        <f>IF(H27="","",(H27/100)*$C27)</f>
        <v/>
      </c>
      <c r="J27" s="50"/>
      <c r="K27" s="51" t="str">
        <f>IF(J27="","",(J27/100)*$C27)</f>
        <v/>
      </c>
      <c r="L27" s="50"/>
      <c r="M27" s="51" t="str">
        <f>IF(L27="","",(L27/100)*$C27)</f>
        <v/>
      </c>
      <c r="N27" s="50"/>
      <c r="O27" s="51" t="str">
        <f>IF(N27="","",(N27/100)*$C27)</f>
        <v/>
      </c>
      <c r="P27" s="50"/>
      <c r="Q27" s="51" t="str">
        <f>IF(P27="","",(P27/100)*$C27)</f>
        <v/>
      </c>
      <c r="R27" s="50"/>
      <c r="S27" s="51" t="str">
        <f>IF(R27="","",(R27/100)*$C27)</f>
        <v/>
      </c>
      <c r="T27" s="50"/>
      <c r="U27" s="51" t="str">
        <f>IF(T27="","",(T27/100)*$C27)</f>
        <v/>
      </c>
      <c r="V27" s="50"/>
      <c r="W27" s="51" t="str">
        <f>IF(V27="","",(V27/100)*$C27)</f>
        <v/>
      </c>
      <c r="X27" s="49">
        <f t="shared" si="12"/>
        <v>0</v>
      </c>
      <c r="Y27" s="51">
        <f t="shared" si="13"/>
        <v>0</v>
      </c>
      <c r="Z27" s="50">
        <f t="shared" si="14"/>
        <v>100</v>
      </c>
      <c r="AA27" s="52">
        <f t="shared" si="15"/>
        <v>0</v>
      </c>
    </row>
    <row r="28" spans="1:27" x14ac:dyDescent="0.25">
      <c r="A28" s="23" t="str">
        <f>IF('Initial Budget'!A43="","",'Initial Budget'!A43)</f>
        <v/>
      </c>
      <c r="B28" s="23" t="str">
        <f>IF('Initial Budget'!B43="","",'Initial Budget'!B43)</f>
        <v/>
      </c>
      <c r="C28" s="41">
        <f>'Initial Budget'!C43</f>
        <v>0</v>
      </c>
      <c r="D28" s="63">
        <v>100</v>
      </c>
      <c r="E28" s="51">
        <f t="shared" ref="E28:E35" si="16">IF(D28="","",(D28/100)*$C28)</f>
        <v>0</v>
      </c>
      <c r="F28" s="50"/>
      <c r="G28" s="51" t="str">
        <f t="shared" ref="G28:G35" si="17">IF(F28="","",(F28/100)*$C28)</f>
        <v/>
      </c>
      <c r="H28" s="50"/>
      <c r="I28" s="51" t="str">
        <f t="shared" ref="I28:I35" si="18">IF(H28="","",(H28/100)*$C28)</f>
        <v/>
      </c>
      <c r="J28" s="50"/>
      <c r="K28" s="51" t="str">
        <f t="shared" ref="K28:K35" si="19">IF(J28="","",(J28/100)*$C28)</f>
        <v/>
      </c>
      <c r="L28" s="50"/>
      <c r="M28" s="51" t="str">
        <f t="shared" ref="M28:M35" si="20">IF(L28="","",(L28/100)*$C28)</f>
        <v/>
      </c>
      <c r="N28" s="50"/>
      <c r="O28" s="51" t="str">
        <f t="shared" ref="O28:O35" si="21">IF(N28="","",(N28/100)*$C28)</f>
        <v/>
      </c>
      <c r="P28" s="50"/>
      <c r="Q28" s="51" t="str">
        <f t="shared" ref="Q28:Q35" si="22">IF(P28="","",(P28/100)*$C28)</f>
        <v/>
      </c>
      <c r="R28" s="50"/>
      <c r="S28" s="51" t="str">
        <f t="shared" ref="S28:S35" si="23">IF(R28="","",(R28/100)*$C28)</f>
        <v/>
      </c>
      <c r="T28" s="50"/>
      <c r="U28" s="51" t="str">
        <f t="shared" ref="U28:U35" si="24">IF(T28="","",(T28/100)*$C28)</f>
        <v/>
      </c>
      <c r="V28" s="50"/>
      <c r="W28" s="51" t="str">
        <f t="shared" ref="W28:W35" si="25">IF(V28="","",(V28/100)*$C28)</f>
        <v/>
      </c>
      <c r="X28" s="49">
        <f t="shared" si="12"/>
        <v>100</v>
      </c>
      <c r="Y28" s="51">
        <f t="shared" si="13"/>
        <v>0</v>
      </c>
      <c r="Z28" s="50">
        <f t="shared" si="14"/>
        <v>0</v>
      </c>
      <c r="AA28" s="52">
        <f t="shared" si="15"/>
        <v>0</v>
      </c>
    </row>
    <row r="29" spans="1:27" x14ac:dyDescent="0.25">
      <c r="A29" s="23" t="str">
        <f>IF('Initial Budget'!A44="","",'Initial Budget'!A44)</f>
        <v>Gutters, Downspouts</v>
      </c>
      <c r="B29" s="23" t="str">
        <f>IF('Initial Budget'!B44="","",'Initial Budget'!B44)</f>
        <v/>
      </c>
      <c r="C29" s="41">
        <f>'Initial Budget'!C44</f>
        <v>0</v>
      </c>
      <c r="D29" s="63"/>
      <c r="E29" s="51" t="str">
        <f t="shared" si="16"/>
        <v/>
      </c>
      <c r="F29" s="50"/>
      <c r="G29" s="51" t="str">
        <f t="shared" si="17"/>
        <v/>
      </c>
      <c r="H29" s="50"/>
      <c r="I29" s="51" t="str">
        <f t="shared" si="18"/>
        <v/>
      </c>
      <c r="J29" s="50"/>
      <c r="K29" s="51" t="str">
        <f t="shared" si="19"/>
        <v/>
      </c>
      <c r="L29" s="50"/>
      <c r="M29" s="51" t="str">
        <f t="shared" si="20"/>
        <v/>
      </c>
      <c r="N29" s="50"/>
      <c r="O29" s="51" t="str">
        <f t="shared" si="21"/>
        <v/>
      </c>
      <c r="P29" s="50"/>
      <c r="Q29" s="51" t="str">
        <f t="shared" si="22"/>
        <v/>
      </c>
      <c r="R29" s="50"/>
      <c r="S29" s="51" t="str">
        <f t="shared" si="23"/>
        <v/>
      </c>
      <c r="T29" s="50"/>
      <c r="U29" s="51" t="str">
        <f t="shared" si="24"/>
        <v/>
      </c>
      <c r="V29" s="50"/>
      <c r="W29" s="51" t="str">
        <f t="shared" si="25"/>
        <v/>
      </c>
      <c r="X29" s="49">
        <f t="shared" si="12"/>
        <v>0</v>
      </c>
      <c r="Y29" s="51">
        <f t="shared" si="13"/>
        <v>0</v>
      </c>
      <c r="Z29" s="50">
        <f t="shared" si="14"/>
        <v>100</v>
      </c>
      <c r="AA29" s="52">
        <f t="shared" si="15"/>
        <v>0</v>
      </c>
    </row>
    <row r="30" spans="1:27" x14ac:dyDescent="0.25">
      <c r="A30" s="23" t="str">
        <f>IF('Initial Budget'!A45="","",'Initial Budget'!A45)</f>
        <v>Siding/Brick</v>
      </c>
      <c r="B30" s="23" t="str">
        <f>IF('Initial Budget'!B45="","",'Initial Budget'!B45)</f>
        <v>Materials/Labor</v>
      </c>
      <c r="C30" s="41">
        <f>'Initial Budget'!C45</f>
        <v>0</v>
      </c>
      <c r="D30" s="63"/>
      <c r="E30" s="51" t="str">
        <f t="shared" si="16"/>
        <v/>
      </c>
      <c r="F30" s="50"/>
      <c r="G30" s="51" t="str">
        <f t="shared" si="17"/>
        <v/>
      </c>
      <c r="H30" s="50"/>
      <c r="I30" s="51" t="str">
        <f t="shared" si="18"/>
        <v/>
      </c>
      <c r="J30" s="50"/>
      <c r="K30" s="51" t="str">
        <f t="shared" si="19"/>
        <v/>
      </c>
      <c r="L30" s="50"/>
      <c r="M30" s="51" t="str">
        <f t="shared" si="20"/>
        <v/>
      </c>
      <c r="N30" s="50"/>
      <c r="O30" s="51" t="str">
        <f t="shared" si="21"/>
        <v/>
      </c>
      <c r="P30" s="50"/>
      <c r="Q30" s="51" t="str">
        <f t="shared" si="22"/>
        <v/>
      </c>
      <c r="R30" s="50"/>
      <c r="S30" s="51" t="str">
        <f t="shared" si="23"/>
        <v/>
      </c>
      <c r="T30" s="50"/>
      <c r="U30" s="51" t="str">
        <f t="shared" si="24"/>
        <v/>
      </c>
      <c r="V30" s="50"/>
      <c r="W30" s="51" t="str">
        <f t="shared" si="25"/>
        <v/>
      </c>
      <c r="X30" s="49">
        <f t="shared" si="12"/>
        <v>0</v>
      </c>
      <c r="Y30" s="51">
        <f t="shared" si="13"/>
        <v>0</v>
      </c>
      <c r="Z30" s="50">
        <f t="shared" si="14"/>
        <v>100</v>
      </c>
      <c r="AA30" s="52">
        <f t="shared" si="15"/>
        <v>0</v>
      </c>
    </row>
    <row r="31" spans="1:27" x14ac:dyDescent="0.25">
      <c r="A31" s="23" t="str">
        <f>IF('Initial Budget'!A46="","",'Initial Budget'!A46)</f>
        <v>Garage</v>
      </c>
      <c r="B31" s="23" t="str">
        <f>IF('Initial Budget'!B46="","",'Initial Budget'!B46)</f>
        <v>New/Install/Labor</v>
      </c>
      <c r="C31" s="41">
        <f>'Initial Budget'!C46</f>
        <v>0</v>
      </c>
      <c r="D31" s="63">
        <v>100</v>
      </c>
      <c r="E31" s="51">
        <f t="shared" si="16"/>
        <v>0</v>
      </c>
      <c r="F31" s="50"/>
      <c r="G31" s="51" t="str">
        <f t="shared" si="17"/>
        <v/>
      </c>
      <c r="H31" s="50"/>
      <c r="I31" s="51" t="str">
        <f t="shared" si="18"/>
        <v/>
      </c>
      <c r="J31" s="50"/>
      <c r="K31" s="51" t="str">
        <f t="shared" si="19"/>
        <v/>
      </c>
      <c r="L31" s="50"/>
      <c r="M31" s="51" t="str">
        <f t="shared" si="20"/>
        <v/>
      </c>
      <c r="N31" s="50"/>
      <c r="O31" s="51" t="str">
        <f t="shared" si="21"/>
        <v/>
      </c>
      <c r="P31" s="50"/>
      <c r="Q31" s="51" t="str">
        <f t="shared" si="22"/>
        <v/>
      </c>
      <c r="R31" s="50"/>
      <c r="S31" s="51" t="str">
        <f t="shared" si="23"/>
        <v/>
      </c>
      <c r="T31" s="50"/>
      <c r="U31" s="51" t="str">
        <f t="shared" si="24"/>
        <v/>
      </c>
      <c r="V31" s="50"/>
      <c r="W31" s="51" t="str">
        <f t="shared" si="25"/>
        <v/>
      </c>
      <c r="X31" s="49">
        <f t="shared" si="12"/>
        <v>100</v>
      </c>
      <c r="Y31" s="51">
        <f t="shared" si="13"/>
        <v>0</v>
      </c>
      <c r="Z31" s="50">
        <f t="shared" si="14"/>
        <v>0</v>
      </c>
      <c r="AA31" s="52">
        <f t="shared" si="15"/>
        <v>0</v>
      </c>
    </row>
    <row r="32" spans="1:27" x14ac:dyDescent="0.25">
      <c r="A32" s="23" t="str">
        <f>IF('Initial Budget'!A47="","",'Initial Budget'!A47)</f>
        <v>Windows</v>
      </c>
      <c r="B32" s="23" t="str">
        <f>IF('Initial Budget'!B47="","",'Initial Budget'!B47)</f>
        <v/>
      </c>
      <c r="C32" s="41">
        <f>'Initial Budget'!C47</f>
        <v>0</v>
      </c>
      <c r="D32" s="63"/>
      <c r="E32" s="51" t="str">
        <f t="shared" si="16"/>
        <v/>
      </c>
      <c r="F32" s="50"/>
      <c r="G32" s="51" t="str">
        <f t="shared" si="17"/>
        <v/>
      </c>
      <c r="H32" s="50"/>
      <c r="I32" s="51" t="str">
        <f t="shared" si="18"/>
        <v/>
      </c>
      <c r="J32" s="50"/>
      <c r="K32" s="51" t="str">
        <f t="shared" si="19"/>
        <v/>
      </c>
      <c r="L32" s="50"/>
      <c r="M32" s="51" t="str">
        <f t="shared" si="20"/>
        <v/>
      </c>
      <c r="N32" s="50"/>
      <c r="O32" s="51" t="str">
        <f t="shared" si="21"/>
        <v/>
      </c>
      <c r="P32" s="50"/>
      <c r="Q32" s="51" t="str">
        <f t="shared" si="22"/>
        <v/>
      </c>
      <c r="R32" s="50"/>
      <c r="S32" s="51" t="str">
        <f t="shared" si="23"/>
        <v/>
      </c>
      <c r="T32" s="50"/>
      <c r="U32" s="51" t="str">
        <f t="shared" si="24"/>
        <v/>
      </c>
      <c r="V32" s="50"/>
      <c r="W32" s="51" t="str">
        <f t="shared" si="25"/>
        <v/>
      </c>
      <c r="X32" s="49">
        <f t="shared" si="12"/>
        <v>0</v>
      </c>
      <c r="Y32" s="51">
        <f t="shared" si="13"/>
        <v>0</v>
      </c>
      <c r="Z32" s="50">
        <f t="shared" si="14"/>
        <v>100</v>
      </c>
      <c r="AA32" s="52">
        <f t="shared" si="15"/>
        <v>0</v>
      </c>
    </row>
    <row r="33" spans="1:27" x14ac:dyDescent="0.25">
      <c r="A33" s="23" t="str">
        <f>IF('Initial Budget'!A48="","",'Initial Budget'!A48)</f>
        <v/>
      </c>
      <c r="B33" s="23" t="str">
        <f>IF('Initial Budget'!B48="","",'Initial Budget'!B48)</f>
        <v>New</v>
      </c>
      <c r="C33" s="41">
        <f>'Initial Budget'!C48</f>
        <v>0</v>
      </c>
      <c r="D33" s="63">
        <v>100</v>
      </c>
      <c r="E33" s="51">
        <f t="shared" si="16"/>
        <v>0</v>
      </c>
      <c r="F33" s="50"/>
      <c r="G33" s="51" t="str">
        <f t="shared" si="17"/>
        <v/>
      </c>
      <c r="H33" s="50"/>
      <c r="I33" s="51" t="str">
        <f t="shared" si="18"/>
        <v/>
      </c>
      <c r="J33" s="50"/>
      <c r="K33" s="51" t="str">
        <f t="shared" si="19"/>
        <v/>
      </c>
      <c r="L33" s="50"/>
      <c r="M33" s="51" t="str">
        <f t="shared" si="20"/>
        <v/>
      </c>
      <c r="N33" s="50"/>
      <c r="O33" s="51" t="str">
        <f t="shared" si="21"/>
        <v/>
      </c>
      <c r="P33" s="50"/>
      <c r="Q33" s="51" t="str">
        <f t="shared" si="22"/>
        <v/>
      </c>
      <c r="R33" s="50"/>
      <c r="S33" s="51" t="str">
        <f t="shared" si="23"/>
        <v/>
      </c>
      <c r="T33" s="50"/>
      <c r="U33" s="51" t="str">
        <f t="shared" si="24"/>
        <v/>
      </c>
      <c r="V33" s="50"/>
      <c r="W33" s="51" t="str">
        <f t="shared" si="25"/>
        <v/>
      </c>
      <c r="X33" s="49">
        <f t="shared" si="12"/>
        <v>100</v>
      </c>
      <c r="Y33" s="51">
        <f t="shared" si="13"/>
        <v>0</v>
      </c>
      <c r="Z33" s="50">
        <f t="shared" si="14"/>
        <v>0</v>
      </c>
      <c r="AA33" s="52">
        <f t="shared" si="15"/>
        <v>0</v>
      </c>
    </row>
    <row r="34" spans="1:27" x14ac:dyDescent="0.25">
      <c r="A34" s="23" t="str">
        <f>IF('Initial Budget'!A49="","",'Initial Budget'!A49)</f>
        <v>Doors</v>
      </c>
      <c r="B34" s="23" t="str">
        <f>IF('Initial Budget'!B49="","",'Initial Budget'!B49)</f>
        <v/>
      </c>
      <c r="C34" s="41">
        <f>'Initial Budget'!C49</f>
        <v>0</v>
      </c>
      <c r="D34" s="63">
        <v>100</v>
      </c>
      <c r="E34" s="51">
        <f t="shared" si="16"/>
        <v>0</v>
      </c>
      <c r="F34" s="50"/>
      <c r="G34" s="51" t="str">
        <f t="shared" si="17"/>
        <v/>
      </c>
      <c r="H34" s="50"/>
      <c r="I34" s="51" t="str">
        <f t="shared" si="18"/>
        <v/>
      </c>
      <c r="J34" s="50"/>
      <c r="K34" s="51" t="str">
        <f t="shared" si="19"/>
        <v/>
      </c>
      <c r="L34" s="50"/>
      <c r="M34" s="51" t="str">
        <f t="shared" si="20"/>
        <v/>
      </c>
      <c r="N34" s="50"/>
      <c r="O34" s="51" t="str">
        <f t="shared" si="21"/>
        <v/>
      </c>
      <c r="P34" s="50"/>
      <c r="Q34" s="51" t="str">
        <f t="shared" si="22"/>
        <v/>
      </c>
      <c r="R34" s="50"/>
      <c r="S34" s="51" t="str">
        <f t="shared" si="23"/>
        <v/>
      </c>
      <c r="T34" s="50"/>
      <c r="U34" s="51" t="str">
        <f t="shared" si="24"/>
        <v/>
      </c>
      <c r="V34" s="50"/>
      <c r="W34" s="51" t="str">
        <f t="shared" si="25"/>
        <v/>
      </c>
      <c r="X34" s="49">
        <f t="shared" si="12"/>
        <v>100</v>
      </c>
      <c r="Y34" s="51">
        <f t="shared" si="13"/>
        <v>0</v>
      </c>
      <c r="Z34" s="50">
        <f t="shared" si="14"/>
        <v>0</v>
      </c>
      <c r="AA34" s="52">
        <f t="shared" si="15"/>
        <v>0</v>
      </c>
    </row>
    <row r="35" spans="1:27" x14ac:dyDescent="0.25">
      <c r="A35" s="23" t="str">
        <f>IF('Initial Budget'!A50="","",'Initial Budget'!A50)</f>
        <v>Paint</v>
      </c>
      <c r="B35" s="23" t="str">
        <f>IF('Initial Budget'!B50="","",'Initial Budget'!B50)</f>
        <v/>
      </c>
      <c r="C35" s="41">
        <f>'Initial Budget'!C50</f>
        <v>0</v>
      </c>
      <c r="D35" s="63"/>
      <c r="E35" s="51" t="str">
        <f t="shared" si="16"/>
        <v/>
      </c>
      <c r="F35" s="50"/>
      <c r="G35" s="51" t="str">
        <f t="shared" si="17"/>
        <v/>
      </c>
      <c r="H35" s="50"/>
      <c r="I35" s="51" t="str">
        <f t="shared" si="18"/>
        <v/>
      </c>
      <c r="J35" s="50"/>
      <c r="K35" s="51" t="str">
        <f t="shared" si="19"/>
        <v/>
      </c>
      <c r="L35" s="50"/>
      <c r="M35" s="51" t="str">
        <f t="shared" si="20"/>
        <v/>
      </c>
      <c r="N35" s="50"/>
      <c r="O35" s="51" t="str">
        <f t="shared" si="21"/>
        <v/>
      </c>
      <c r="P35" s="50"/>
      <c r="Q35" s="51" t="str">
        <f t="shared" si="22"/>
        <v/>
      </c>
      <c r="R35" s="50"/>
      <c r="S35" s="51" t="str">
        <f t="shared" si="23"/>
        <v/>
      </c>
      <c r="T35" s="50"/>
      <c r="U35" s="51" t="str">
        <f t="shared" si="24"/>
        <v/>
      </c>
      <c r="V35" s="50"/>
      <c r="W35" s="51" t="str">
        <f t="shared" si="25"/>
        <v/>
      </c>
      <c r="X35" s="49">
        <f t="shared" si="12"/>
        <v>0</v>
      </c>
      <c r="Y35" s="51">
        <f t="shared" si="13"/>
        <v>0</v>
      </c>
      <c r="Z35" s="50">
        <f t="shared" si="14"/>
        <v>100</v>
      </c>
      <c r="AA35" s="52">
        <f t="shared" si="15"/>
        <v>0</v>
      </c>
    </row>
    <row r="36" spans="1:27" x14ac:dyDescent="0.25">
      <c r="A36" s="23" t="str">
        <f>IF('Initial Budget'!A51="","",'Initial Budget'!A51)</f>
        <v/>
      </c>
      <c r="B36" s="23" t="str">
        <f>IF('Initial Budget'!B51="","",'Initial Budget'!B51)</f>
        <v/>
      </c>
      <c r="C36" s="41">
        <f>'Initial Budget'!C51</f>
        <v>0</v>
      </c>
      <c r="D36" s="63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9">
        <f t="shared" si="12"/>
        <v>0</v>
      </c>
      <c r="Y36" s="51">
        <f t="shared" si="13"/>
        <v>0</v>
      </c>
      <c r="Z36" s="50">
        <f t="shared" si="14"/>
        <v>100</v>
      </c>
      <c r="AA36" s="52">
        <f t="shared" si="15"/>
        <v>0</v>
      </c>
    </row>
    <row r="37" spans="1:27" x14ac:dyDescent="0.25">
      <c r="A37" s="21" t="s">
        <v>89</v>
      </c>
      <c r="B37" s="23" t="str">
        <f>IF('Initial Budget'!B52="","",'Initial Budget'!B52)</f>
        <v/>
      </c>
      <c r="C37" s="42">
        <f>SUM(C26:C36)</f>
        <v>0</v>
      </c>
      <c r="D37" s="63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9" t="str">
        <f>IF(C37=0,"No Budget",(Y37/C37)*100)</f>
        <v>No Budget</v>
      </c>
      <c r="Y37" s="51" t="str">
        <f>IF(C37=0,"",SUM(Y26:Y36))</f>
        <v/>
      </c>
      <c r="Z37" s="50" t="str">
        <f>IF(C37=0,"No Budget",100-X37)</f>
        <v>No Budget</v>
      </c>
      <c r="AA37" s="52" t="str">
        <f>IF(C37=0,"",C37-Y37)</f>
        <v/>
      </c>
    </row>
    <row r="38" spans="1:27" ht="15.75" thickBot="1" x14ac:dyDescent="0.3">
      <c r="A38" s="8"/>
      <c r="B38" s="9"/>
      <c r="C38" s="34"/>
      <c r="D38" s="63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9"/>
      <c r="Y38" s="51"/>
      <c r="Z38" s="50"/>
      <c r="AA38" s="52"/>
    </row>
    <row r="39" spans="1:27" ht="15.75" thickTop="1" x14ac:dyDescent="0.25">
      <c r="A39" s="3" t="s">
        <v>72</v>
      </c>
      <c r="B39" s="4"/>
      <c r="C39" s="35"/>
      <c r="D39" s="6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9"/>
      <c r="Y39" s="51"/>
      <c r="Z39" s="50"/>
      <c r="AA39" s="52"/>
    </row>
    <row r="40" spans="1:27" x14ac:dyDescent="0.25">
      <c r="A40" s="5" t="s">
        <v>4</v>
      </c>
      <c r="B40" s="5" t="s">
        <v>3</v>
      </c>
      <c r="C40" s="40"/>
      <c r="D40" s="63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9"/>
      <c r="Y40" s="51"/>
      <c r="Z40" s="50"/>
      <c r="AA40" s="52"/>
    </row>
    <row r="41" spans="1:27" x14ac:dyDescent="0.25">
      <c r="A41" s="23" t="str">
        <f>IF('Initial Budget'!A56="","",'Initial Budget'!A56)</f>
        <v>Framing</v>
      </c>
      <c r="B41" s="23" t="str">
        <f>IF('Initial Budget'!B56="","",'Initial Budget'!B56)</f>
        <v>Lumber/Materials/Labor</v>
      </c>
      <c r="C41" s="41">
        <f>'Initial Budget'!C56</f>
        <v>0</v>
      </c>
      <c r="D41" s="63">
        <v>100</v>
      </c>
      <c r="E41" s="51">
        <f t="shared" ref="E41:E80" si="26">IF(D41="","",(D41/100)*$C41)</f>
        <v>0</v>
      </c>
      <c r="F41" s="50"/>
      <c r="G41" s="51" t="str">
        <f t="shared" ref="G41:G80" si="27">IF(F41="","",(F41/100)*$C41)</f>
        <v/>
      </c>
      <c r="H41" s="50"/>
      <c r="I41" s="51" t="str">
        <f t="shared" ref="I41:I80" si="28">IF(H41="","",(H41/100)*$C41)</f>
        <v/>
      </c>
      <c r="J41" s="50"/>
      <c r="K41" s="51" t="str">
        <f t="shared" ref="K41:K80" si="29">IF(J41="","",(J41/100)*$C41)</f>
        <v/>
      </c>
      <c r="L41" s="50"/>
      <c r="M41" s="51" t="str">
        <f t="shared" ref="M41:M80" si="30">IF(L41="","",(L41/100)*$C41)</f>
        <v/>
      </c>
      <c r="N41" s="50"/>
      <c r="O41" s="51" t="str">
        <f t="shared" ref="O41:O80" si="31">IF(N41="","",(N41/100)*$C41)</f>
        <v/>
      </c>
      <c r="P41" s="50"/>
      <c r="Q41" s="51" t="str">
        <f t="shared" ref="Q41:Q80" si="32">IF(P41="","",(P41/100)*$C41)</f>
        <v/>
      </c>
      <c r="R41" s="50"/>
      <c r="S41" s="51" t="str">
        <f t="shared" ref="S41:S80" si="33">IF(R41="","",(R41/100)*$C41)</f>
        <v/>
      </c>
      <c r="T41" s="50"/>
      <c r="U41" s="51" t="str">
        <f t="shared" ref="U41:U80" si="34">IF(T41="","",(T41/100)*$C41)</f>
        <v/>
      </c>
      <c r="V41" s="50"/>
      <c r="W41" s="51" t="str">
        <f t="shared" ref="W41:W80" si="35">IF(V41="","",(V41/100)*$C41)</f>
        <v/>
      </c>
      <c r="X41" s="49">
        <f t="shared" ref="X41:X81" si="36">IF(C41="","",MAX(V41,T41,R41,P41,N41,L41,J41,H41,F41,D41))</f>
        <v>100</v>
      </c>
      <c r="Y41" s="51">
        <f t="shared" ref="Y41:Y81" si="37">IF(C41="","",(X41/100)*C41)</f>
        <v>0</v>
      </c>
      <c r="Z41" s="50">
        <f t="shared" ref="Z41:Z81" si="38">IF(C41="","",100-X41)</f>
        <v>0</v>
      </c>
      <c r="AA41" s="52">
        <f t="shared" ref="AA41:AA81" si="39">IF(C41="","",C41-Y41)</f>
        <v>0</v>
      </c>
    </row>
    <row r="42" spans="1:27" x14ac:dyDescent="0.25">
      <c r="A42" s="23" t="str">
        <f>IF('Initial Budget'!A57="","",'Initial Budget'!A57)</f>
        <v>Carpentry</v>
      </c>
      <c r="B42" s="23" t="str">
        <f>IF('Initial Budget'!B57="","",'Initial Budget'!B57)</f>
        <v/>
      </c>
      <c r="C42" s="41">
        <f>'Initial Budget'!C57</f>
        <v>0</v>
      </c>
      <c r="D42" s="63"/>
      <c r="E42" s="51" t="str">
        <f t="shared" si="26"/>
        <v/>
      </c>
      <c r="F42" s="50"/>
      <c r="G42" s="51" t="str">
        <f t="shared" si="27"/>
        <v/>
      </c>
      <c r="H42" s="50"/>
      <c r="I42" s="51" t="str">
        <f t="shared" si="28"/>
        <v/>
      </c>
      <c r="J42" s="50"/>
      <c r="K42" s="51" t="str">
        <f t="shared" si="29"/>
        <v/>
      </c>
      <c r="L42" s="50"/>
      <c r="M42" s="51" t="str">
        <f t="shared" si="30"/>
        <v/>
      </c>
      <c r="N42" s="50"/>
      <c r="O42" s="51" t="str">
        <f t="shared" si="31"/>
        <v/>
      </c>
      <c r="P42" s="50"/>
      <c r="Q42" s="51" t="str">
        <f t="shared" si="32"/>
        <v/>
      </c>
      <c r="R42" s="50"/>
      <c r="S42" s="51" t="str">
        <f t="shared" si="33"/>
        <v/>
      </c>
      <c r="T42" s="50"/>
      <c r="U42" s="51" t="str">
        <f t="shared" si="34"/>
        <v/>
      </c>
      <c r="V42" s="50"/>
      <c r="W42" s="51" t="str">
        <f t="shared" si="35"/>
        <v/>
      </c>
      <c r="X42" s="49">
        <f t="shared" si="36"/>
        <v>0</v>
      </c>
      <c r="Y42" s="51">
        <f t="shared" si="37"/>
        <v>0</v>
      </c>
      <c r="Z42" s="50">
        <f t="shared" si="38"/>
        <v>100</v>
      </c>
      <c r="AA42" s="52">
        <f t="shared" si="39"/>
        <v>0</v>
      </c>
    </row>
    <row r="43" spans="1:27" x14ac:dyDescent="0.25">
      <c r="A43" s="23" t="str">
        <f>IF('Initial Budget'!A58="","",'Initial Budget'!A58)</f>
        <v>Moldings/Trim/Finish Carpentry</v>
      </c>
      <c r="B43" s="23" t="str">
        <f>IF('Initial Budget'!B58="","",'Initial Budget'!B58)</f>
        <v/>
      </c>
      <c r="C43" s="41">
        <f>'Initial Budget'!C58</f>
        <v>0</v>
      </c>
      <c r="D43" s="63"/>
      <c r="E43" s="51" t="str">
        <f t="shared" si="26"/>
        <v/>
      </c>
      <c r="F43" s="50"/>
      <c r="G43" s="51" t="str">
        <f t="shared" si="27"/>
        <v/>
      </c>
      <c r="H43" s="50"/>
      <c r="I43" s="51" t="str">
        <f t="shared" si="28"/>
        <v/>
      </c>
      <c r="J43" s="50"/>
      <c r="K43" s="51" t="str">
        <f t="shared" si="29"/>
        <v/>
      </c>
      <c r="L43" s="50"/>
      <c r="M43" s="51" t="str">
        <f t="shared" si="30"/>
        <v/>
      </c>
      <c r="N43" s="50"/>
      <c r="O43" s="51" t="str">
        <f t="shared" si="31"/>
        <v/>
      </c>
      <c r="P43" s="50"/>
      <c r="Q43" s="51" t="str">
        <f t="shared" si="32"/>
        <v/>
      </c>
      <c r="R43" s="50"/>
      <c r="S43" s="51" t="str">
        <f t="shared" si="33"/>
        <v/>
      </c>
      <c r="T43" s="50"/>
      <c r="U43" s="51" t="str">
        <f t="shared" si="34"/>
        <v/>
      </c>
      <c r="V43" s="50"/>
      <c r="W43" s="51" t="str">
        <f t="shared" si="35"/>
        <v/>
      </c>
      <c r="X43" s="49">
        <f t="shared" si="36"/>
        <v>0</v>
      </c>
      <c r="Y43" s="51">
        <f t="shared" si="37"/>
        <v>0</v>
      </c>
      <c r="Z43" s="50">
        <f t="shared" si="38"/>
        <v>100</v>
      </c>
      <c r="AA43" s="52">
        <f t="shared" si="39"/>
        <v>0</v>
      </c>
    </row>
    <row r="44" spans="1:27" x14ac:dyDescent="0.25">
      <c r="A44" s="23" t="str">
        <f>IF('Initial Budget'!A59="","",'Initial Budget'!A59)</f>
        <v>Stair</v>
      </c>
      <c r="B44" s="23" t="str">
        <f>IF('Initial Budget'!B59="","",'Initial Budget'!B59)</f>
        <v/>
      </c>
      <c r="C44" s="41">
        <f>'Initial Budget'!C59</f>
        <v>0</v>
      </c>
      <c r="D44" s="63"/>
      <c r="E44" s="51" t="str">
        <f t="shared" si="26"/>
        <v/>
      </c>
      <c r="F44" s="50"/>
      <c r="G44" s="51" t="str">
        <f t="shared" si="27"/>
        <v/>
      </c>
      <c r="H44" s="50"/>
      <c r="I44" s="51" t="str">
        <f t="shared" si="28"/>
        <v/>
      </c>
      <c r="J44" s="50"/>
      <c r="K44" s="51" t="str">
        <f t="shared" si="29"/>
        <v/>
      </c>
      <c r="L44" s="50"/>
      <c r="M44" s="51" t="str">
        <f t="shared" si="30"/>
        <v/>
      </c>
      <c r="N44" s="50"/>
      <c r="O44" s="51" t="str">
        <f t="shared" si="31"/>
        <v/>
      </c>
      <c r="P44" s="50"/>
      <c r="Q44" s="51" t="str">
        <f t="shared" si="32"/>
        <v/>
      </c>
      <c r="R44" s="50"/>
      <c r="S44" s="51" t="str">
        <f t="shared" si="33"/>
        <v/>
      </c>
      <c r="T44" s="50"/>
      <c r="U44" s="51" t="str">
        <f t="shared" si="34"/>
        <v/>
      </c>
      <c r="V44" s="50"/>
      <c r="W44" s="51" t="str">
        <f t="shared" si="35"/>
        <v/>
      </c>
      <c r="X44" s="49">
        <f t="shared" si="36"/>
        <v>0</v>
      </c>
      <c r="Y44" s="51">
        <f t="shared" si="37"/>
        <v>0</v>
      </c>
      <c r="Z44" s="50">
        <f t="shared" si="38"/>
        <v>100</v>
      </c>
      <c r="AA44" s="52">
        <f t="shared" si="39"/>
        <v>0</v>
      </c>
    </row>
    <row r="45" spans="1:27" x14ac:dyDescent="0.25">
      <c r="A45" s="23" t="str">
        <f>IF('Initial Budget'!A60="","",'Initial Budget'!A60)</f>
        <v>Drywall/Plaster</v>
      </c>
      <c r="B45" s="23" t="str">
        <f>IF('Initial Budget'!B60="","",'Initial Budget'!B60)</f>
        <v>Install/Materials/Labor</v>
      </c>
      <c r="C45" s="41">
        <f>'Initial Budget'!C60</f>
        <v>0</v>
      </c>
      <c r="D45" s="63">
        <v>0</v>
      </c>
      <c r="E45" s="51">
        <f t="shared" si="26"/>
        <v>0</v>
      </c>
      <c r="F45" s="50"/>
      <c r="G45" s="51" t="str">
        <f t="shared" si="27"/>
        <v/>
      </c>
      <c r="H45" s="50"/>
      <c r="I45" s="51" t="str">
        <f t="shared" si="28"/>
        <v/>
      </c>
      <c r="J45" s="50"/>
      <c r="K45" s="51" t="str">
        <f t="shared" si="29"/>
        <v/>
      </c>
      <c r="L45" s="50"/>
      <c r="M45" s="51" t="str">
        <f t="shared" si="30"/>
        <v/>
      </c>
      <c r="N45" s="50"/>
      <c r="O45" s="51" t="str">
        <f t="shared" si="31"/>
        <v/>
      </c>
      <c r="P45" s="50"/>
      <c r="Q45" s="51" t="str">
        <f t="shared" si="32"/>
        <v/>
      </c>
      <c r="R45" s="50"/>
      <c r="S45" s="51" t="str">
        <f t="shared" si="33"/>
        <v/>
      </c>
      <c r="T45" s="50"/>
      <c r="U45" s="51" t="str">
        <f t="shared" si="34"/>
        <v/>
      </c>
      <c r="V45" s="50"/>
      <c r="W45" s="51" t="str">
        <f t="shared" si="35"/>
        <v/>
      </c>
      <c r="X45" s="49">
        <f t="shared" si="36"/>
        <v>0</v>
      </c>
      <c r="Y45" s="51">
        <f t="shared" si="37"/>
        <v>0</v>
      </c>
      <c r="Z45" s="50">
        <f t="shared" si="38"/>
        <v>100</v>
      </c>
      <c r="AA45" s="52">
        <f t="shared" si="39"/>
        <v>0</v>
      </c>
    </row>
    <row r="46" spans="1:27" x14ac:dyDescent="0.25">
      <c r="A46" s="23" t="str">
        <f>IF('Initial Budget'!A61="","",'Initial Budget'!A61)</f>
        <v>Ceilings</v>
      </c>
      <c r="B46" s="23" t="str">
        <f>IF('Initial Budget'!B61="","",'Initial Budget'!B61)</f>
        <v/>
      </c>
      <c r="C46" s="41">
        <f>'Initial Budget'!C61</f>
        <v>0</v>
      </c>
      <c r="D46" s="63"/>
      <c r="E46" s="51" t="str">
        <f t="shared" si="26"/>
        <v/>
      </c>
      <c r="F46" s="50"/>
      <c r="G46" s="51" t="str">
        <f t="shared" si="27"/>
        <v/>
      </c>
      <c r="H46" s="50"/>
      <c r="I46" s="51" t="str">
        <f t="shared" si="28"/>
        <v/>
      </c>
      <c r="J46" s="50"/>
      <c r="K46" s="51" t="str">
        <f t="shared" si="29"/>
        <v/>
      </c>
      <c r="L46" s="50"/>
      <c r="M46" s="51" t="str">
        <f t="shared" si="30"/>
        <v/>
      </c>
      <c r="N46" s="50"/>
      <c r="O46" s="51" t="str">
        <f t="shared" si="31"/>
        <v/>
      </c>
      <c r="P46" s="50"/>
      <c r="Q46" s="51" t="str">
        <f t="shared" si="32"/>
        <v/>
      </c>
      <c r="R46" s="50"/>
      <c r="S46" s="51" t="str">
        <f t="shared" si="33"/>
        <v/>
      </c>
      <c r="T46" s="50"/>
      <c r="U46" s="51" t="str">
        <f t="shared" si="34"/>
        <v/>
      </c>
      <c r="V46" s="50"/>
      <c r="W46" s="51" t="str">
        <f t="shared" si="35"/>
        <v/>
      </c>
      <c r="X46" s="49">
        <f t="shared" si="36"/>
        <v>0</v>
      </c>
      <c r="Y46" s="51">
        <f t="shared" si="37"/>
        <v>0</v>
      </c>
      <c r="Z46" s="50">
        <f t="shared" si="38"/>
        <v>100</v>
      </c>
      <c r="AA46" s="52">
        <f t="shared" si="39"/>
        <v>0</v>
      </c>
    </row>
    <row r="47" spans="1:27" x14ac:dyDescent="0.25">
      <c r="A47" s="23" t="str">
        <f>IF('Initial Budget'!A62="","",'Initial Budget'!A62)</f>
        <v>Paint</v>
      </c>
      <c r="B47" s="23" t="str">
        <f>IF('Initial Budget'!B62="","",'Initial Budget'!B62)</f>
        <v/>
      </c>
      <c r="C47" s="41">
        <f>'Initial Budget'!C62</f>
        <v>0</v>
      </c>
      <c r="D47" s="63">
        <v>0</v>
      </c>
      <c r="E47" s="51">
        <f t="shared" si="26"/>
        <v>0</v>
      </c>
      <c r="F47" s="50"/>
      <c r="G47" s="51" t="str">
        <f t="shared" si="27"/>
        <v/>
      </c>
      <c r="H47" s="50"/>
      <c r="I47" s="51" t="str">
        <f t="shared" si="28"/>
        <v/>
      </c>
      <c r="J47" s="50"/>
      <c r="K47" s="51" t="str">
        <f t="shared" si="29"/>
        <v/>
      </c>
      <c r="L47" s="50"/>
      <c r="M47" s="51" t="str">
        <f t="shared" si="30"/>
        <v/>
      </c>
      <c r="N47" s="50"/>
      <c r="O47" s="51" t="str">
        <f t="shared" si="31"/>
        <v/>
      </c>
      <c r="P47" s="50"/>
      <c r="Q47" s="51" t="str">
        <f t="shared" si="32"/>
        <v/>
      </c>
      <c r="R47" s="50"/>
      <c r="S47" s="51" t="str">
        <f t="shared" si="33"/>
        <v/>
      </c>
      <c r="T47" s="50"/>
      <c r="U47" s="51" t="str">
        <f t="shared" si="34"/>
        <v/>
      </c>
      <c r="V47" s="50"/>
      <c r="W47" s="51" t="str">
        <f t="shared" si="35"/>
        <v/>
      </c>
      <c r="X47" s="49">
        <f t="shared" si="36"/>
        <v>0</v>
      </c>
      <c r="Y47" s="51">
        <f t="shared" si="37"/>
        <v>0</v>
      </c>
      <c r="Z47" s="50">
        <f t="shared" si="38"/>
        <v>100</v>
      </c>
      <c r="AA47" s="52">
        <f t="shared" si="39"/>
        <v>0</v>
      </c>
    </row>
    <row r="48" spans="1:27" x14ac:dyDescent="0.25">
      <c r="A48" s="23" t="str">
        <f>IF('Initial Budget'!A63="","",'Initial Budget'!A63)</f>
        <v>Insulation</v>
      </c>
      <c r="B48" s="23" t="str">
        <f>IF('Initial Budget'!B63="","",'Initial Budget'!B63)</f>
        <v/>
      </c>
      <c r="C48" s="41">
        <f>'Initial Budget'!C63</f>
        <v>0</v>
      </c>
      <c r="D48" s="63">
        <v>0</v>
      </c>
      <c r="E48" s="51">
        <f t="shared" si="26"/>
        <v>0</v>
      </c>
      <c r="F48" s="50"/>
      <c r="G48" s="51" t="str">
        <f t="shared" si="27"/>
        <v/>
      </c>
      <c r="H48" s="50"/>
      <c r="I48" s="51" t="str">
        <f t="shared" si="28"/>
        <v/>
      </c>
      <c r="J48" s="50"/>
      <c r="K48" s="51" t="str">
        <f t="shared" si="29"/>
        <v/>
      </c>
      <c r="L48" s="50"/>
      <c r="M48" s="51" t="str">
        <f t="shared" si="30"/>
        <v/>
      </c>
      <c r="N48" s="50"/>
      <c r="O48" s="51" t="str">
        <f t="shared" si="31"/>
        <v/>
      </c>
      <c r="P48" s="50"/>
      <c r="Q48" s="51" t="str">
        <f t="shared" si="32"/>
        <v/>
      </c>
      <c r="R48" s="50"/>
      <c r="S48" s="51" t="str">
        <f t="shared" si="33"/>
        <v/>
      </c>
      <c r="T48" s="50"/>
      <c r="U48" s="51" t="str">
        <f t="shared" si="34"/>
        <v/>
      </c>
      <c r="V48" s="50"/>
      <c r="W48" s="51" t="str">
        <f t="shared" si="35"/>
        <v/>
      </c>
      <c r="X48" s="49">
        <f t="shared" si="36"/>
        <v>0</v>
      </c>
      <c r="Y48" s="51">
        <f t="shared" si="37"/>
        <v>0</v>
      </c>
      <c r="Z48" s="50">
        <f t="shared" si="38"/>
        <v>100</v>
      </c>
      <c r="AA48" s="52">
        <f t="shared" si="39"/>
        <v>0</v>
      </c>
    </row>
    <row r="49" spans="1:27" x14ac:dyDescent="0.25">
      <c r="A49" s="23" t="str">
        <f>IF('Initial Budget'!A64="","",'Initial Budget'!A64)</f>
        <v>Finishes</v>
      </c>
      <c r="B49" s="23" t="str">
        <f>IF('Initial Budget'!B64="","",'Initial Budget'!B64)</f>
        <v/>
      </c>
      <c r="C49" s="41">
        <f>'Initial Budget'!C64</f>
        <v>0</v>
      </c>
      <c r="D49" s="63"/>
      <c r="E49" s="51" t="str">
        <f t="shared" si="26"/>
        <v/>
      </c>
      <c r="F49" s="50"/>
      <c r="G49" s="51" t="str">
        <f t="shared" si="27"/>
        <v/>
      </c>
      <c r="H49" s="50"/>
      <c r="I49" s="51" t="str">
        <f t="shared" si="28"/>
        <v/>
      </c>
      <c r="J49" s="50"/>
      <c r="K49" s="51" t="str">
        <f t="shared" si="29"/>
        <v/>
      </c>
      <c r="L49" s="50"/>
      <c r="M49" s="51" t="str">
        <f t="shared" si="30"/>
        <v/>
      </c>
      <c r="N49" s="50"/>
      <c r="O49" s="51" t="str">
        <f t="shared" si="31"/>
        <v/>
      </c>
      <c r="P49" s="50"/>
      <c r="Q49" s="51" t="str">
        <f t="shared" si="32"/>
        <v/>
      </c>
      <c r="R49" s="50"/>
      <c r="S49" s="51" t="str">
        <f t="shared" si="33"/>
        <v/>
      </c>
      <c r="T49" s="50"/>
      <c r="U49" s="51" t="str">
        <f t="shared" si="34"/>
        <v/>
      </c>
      <c r="V49" s="50"/>
      <c r="W49" s="51" t="str">
        <f t="shared" si="35"/>
        <v/>
      </c>
      <c r="X49" s="49">
        <f t="shared" si="36"/>
        <v>0</v>
      </c>
      <c r="Y49" s="51">
        <f t="shared" si="37"/>
        <v>0</v>
      </c>
      <c r="Z49" s="50">
        <f t="shared" si="38"/>
        <v>100</v>
      </c>
      <c r="AA49" s="52">
        <f t="shared" si="39"/>
        <v>0</v>
      </c>
    </row>
    <row r="50" spans="1:27" x14ac:dyDescent="0.25">
      <c r="A50" s="23" t="str">
        <f>IF('Initial Budget'!A65="","",'Initial Budget'!A65)</f>
        <v>Floors</v>
      </c>
      <c r="B50" s="23" t="str">
        <f>IF('Initial Budget'!B65="","",'Initial Budget'!B65)</f>
        <v>Wood</v>
      </c>
      <c r="C50" s="41">
        <f>'Initial Budget'!C65</f>
        <v>0</v>
      </c>
      <c r="D50" s="63"/>
      <c r="E50" s="51" t="str">
        <f t="shared" si="26"/>
        <v/>
      </c>
      <c r="F50" s="50"/>
      <c r="G50" s="51" t="str">
        <f t="shared" si="27"/>
        <v/>
      </c>
      <c r="H50" s="50"/>
      <c r="I50" s="51" t="str">
        <f t="shared" si="28"/>
        <v/>
      </c>
      <c r="J50" s="50"/>
      <c r="K50" s="51" t="str">
        <f t="shared" si="29"/>
        <v/>
      </c>
      <c r="L50" s="50"/>
      <c r="M50" s="51" t="str">
        <f t="shared" si="30"/>
        <v/>
      </c>
      <c r="N50" s="50"/>
      <c r="O50" s="51" t="str">
        <f t="shared" si="31"/>
        <v/>
      </c>
      <c r="P50" s="50"/>
      <c r="Q50" s="51" t="str">
        <f t="shared" si="32"/>
        <v/>
      </c>
      <c r="R50" s="50"/>
      <c r="S50" s="51" t="str">
        <f t="shared" si="33"/>
        <v/>
      </c>
      <c r="T50" s="50"/>
      <c r="U50" s="51" t="str">
        <f t="shared" si="34"/>
        <v/>
      </c>
      <c r="V50" s="50"/>
      <c r="W50" s="51" t="str">
        <f t="shared" si="35"/>
        <v/>
      </c>
      <c r="X50" s="49">
        <f t="shared" si="36"/>
        <v>0</v>
      </c>
      <c r="Y50" s="51">
        <f t="shared" si="37"/>
        <v>0</v>
      </c>
      <c r="Z50" s="50">
        <f t="shared" si="38"/>
        <v>100</v>
      </c>
      <c r="AA50" s="52">
        <f t="shared" si="39"/>
        <v>0</v>
      </c>
    </row>
    <row r="51" spans="1:27" x14ac:dyDescent="0.25">
      <c r="A51" s="23" t="str">
        <f>IF('Initial Budget'!A66="","",'Initial Budget'!A66)</f>
        <v/>
      </c>
      <c r="B51" s="23" t="str">
        <f>IF('Initial Budget'!B66="","",'Initial Budget'!B66)</f>
        <v>Tile/Vinyl/Carpet</v>
      </c>
      <c r="C51" s="41">
        <f>'Initial Budget'!C66</f>
        <v>0</v>
      </c>
      <c r="D51" s="63">
        <v>0</v>
      </c>
      <c r="E51" s="51">
        <f t="shared" si="26"/>
        <v>0</v>
      </c>
      <c r="F51" s="50"/>
      <c r="G51" s="51" t="str">
        <f t="shared" si="27"/>
        <v/>
      </c>
      <c r="H51" s="50"/>
      <c r="I51" s="51" t="str">
        <f t="shared" si="28"/>
        <v/>
      </c>
      <c r="J51" s="50"/>
      <c r="K51" s="51" t="str">
        <f t="shared" si="29"/>
        <v/>
      </c>
      <c r="L51" s="50"/>
      <c r="M51" s="51" t="str">
        <f t="shared" si="30"/>
        <v/>
      </c>
      <c r="N51" s="50"/>
      <c r="O51" s="51" t="str">
        <f t="shared" si="31"/>
        <v/>
      </c>
      <c r="P51" s="50"/>
      <c r="Q51" s="51" t="str">
        <f t="shared" si="32"/>
        <v/>
      </c>
      <c r="R51" s="50"/>
      <c r="S51" s="51" t="str">
        <f t="shared" si="33"/>
        <v/>
      </c>
      <c r="T51" s="50"/>
      <c r="U51" s="51" t="str">
        <f t="shared" si="34"/>
        <v/>
      </c>
      <c r="V51" s="50"/>
      <c r="W51" s="51" t="str">
        <f t="shared" si="35"/>
        <v/>
      </c>
      <c r="X51" s="49">
        <f t="shared" si="36"/>
        <v>0</v>
      </c>
      <c r="Y51" s="51">
        <f t="shared" si="37"/>
        <v>0</v>
      </c>
      <c r="Z51" s="50">
        <f t="shared" si="38"/>
        <v>100</v>
      </c>
      <c r="AA51" s="52">
        <f t="shared" si="39"/>
        <v>0</v>
      </c>
    </row>
    <row r="52" spans="1:27" x14ac:dyDescent="0.25">
      <c r="A52" s="23" t="str">
        <f>IF('Initial Budget'!A67="","",'Initial Budget'!A67)</f>
        <v>Doors</v>
      </c>
      <c r="B52" s="23" t="str">
        <f>IF('Initial Budget'!B67="","",'Initial Budget'!B67)</f>
        <v/>
      </c>
      <c r="C52" s="41">
        <f>'Initial Budget'!C67</f>
        <v>0</v>
      </c>
      <c r="D52" s="63"/>
      <c r="E52" s="51" t="str">
        <f t="shared" si="26"/>
        <v/>
      </c>
      <c r="F52" s="50"/>
      <c r="G52" s="51" t="str">
        <f t="shared" si="27"/>
        <v/>
      </c>
      <c r="H52" s="50"/>
      <c r="I52" s="51" t="str">
        <f t="shared" si="28"/>
        <v/>
      </c>
      <c r="J52" s="50"/>
      <c r="K52" s="51" t="str">
        <f t="shared" si="29"/>
        <v/>
      </c>
      <c r="L52" s="50"/>
      <c r="M52" s="51" t="str">
        <f t="shared" si="30"/>
        <v/>
      </c>
      <c r="N52" s="50"/>
      <c r="O52" s="51" t="str">
        <f t="shared" si="31"/>
        <v/>
      </c>
      <c r="P52" s="50"/>
      <c r="Q52" s="51" t="str">
        <f t="shared" si="32"/>
        <v/>
      </c>
      <c r="R52" s="50"/>
      <c r="S52" s="51" t="str">
        <f t="shared" si="33"/>
        <v/>
      </c>
      <c r="T52" s="50"/>
      <c r="U52" s="51" t="str">
        <f t="shared" si="34"/>
        <v/>
      </c>
      <c r="V52" s="50"/>
      <c r="W52" s="51" t="str">
        <f t="shared" si="35"/>
        <v/>
      </c>
      <c r="X52" s="49">
        <f t="shared" si="36"/>
        <v>0</v>
      </c>
      <c r="Y52" s="51">
        <f t="shared" si="37"/>
        <v>0</v>
      </c>
      <c r="Z52" s="50">
        <f t="shared" si="38"/>
        <v>100</v>
      </c>
      <c r="AA52" s="52">
        <f t="shared" si="39"/>
        <v>0</v>
      </c>
    </row>
    <row r="53" spans="1:27" x14ac:dyDescent="0.25">
      <c r="A53" s="23" t="str">
        <f>IF('Initial Budget'!A68="","",'Initial Budget'!A68)</f>
        <v>Room Family/Living/Dining</v>
      </c>
      <c r="B53" s="23" t="str">
        <f>IF('Initial Budget'!B68="","",'Initial Budget'!B68)</f>
        <v>Family/Living/Dining</v>
      </c>
      <c r="C53" s="41">
        <f>'Initial Budget'!C68</f>
        <v>0</v>
      </c>
      <c r="D53" s="63"/>
      <c r="E53" s="51" t="str">
        <f t="shared" si="26"/>
        <v/>
      </c>
      <c r="F53" s="50"/>
      <c r="G53" s="51" t="str">
        <f t="shared" si="27"/>
        <v/>
      </c>
      <c r="H53" s="50"/>
      <c r="I53" s="51" t="str">
        <f t="shared" si="28"/>
        <v/>
      </c>
      <c r="J53" s="50"/>
      <c r="K53" s="51" t="str">
        <f t="shared" si="29"/>
        <v/>
      </c>
      <c r="L53" s="50"/>
      <c r="M53" s="51" t="str">
        <f t="shared" si="30"/>
        <v/>
      </c>
      <c r="N53" s="50"/>
      <c r="O53" s="51" t="str">
        <f t="shared" si="31"/>
        <v/>
      </c>
      <c r="P53" s="50"/>
      <c r="Q53" s="51" t="str">
        <f t="shared" si="32"/>
        <v/>
      </c>
      <c r="R53" s="50"/>
      <c r="S53" s="51" t="str">
        <f t="shared" si="33"/>
        <v/>
      </c>
      <c r="T53" s="50"/>
      <c r="U53" s="51" t="str">
        <f t="shared" si="34"/>
        <v/>
      </c>
      <c r="V53" s="50"/>
      <c r="W53" s="51" t="str">
        <f t="shared" si="35"/>
        <v/>
      </c>
      <c r="X53" s="49">
        <f t="shared" si="36"/>
        <v>0</v>
      </c>
      <c r="Y53" s="51">
        <f t="shared" si="37"/>
        <v>0</v>
      </c>
      <c r="Z53" s="50">
        <f t="shared" si="38"/>
        <v>100</v>
      </c>
      <c r="AA53" s="52">
        <f t="shared" si="39"/>
        <v>0</v>
      </c>
    </row>
    <row r="54" spans="1:27" x14ac:dyDescent="0.25">
      <c r="A54" s="23" t="str">
        <f>IF('Initial Budget'!A69="","",'Initial Budget'!A69)</f>
        <v/>
      </c>
      <c r="B54" s="23" t="str">
        <f>IF('Initial Budget'!B69="","",'Initial Budget'!B69)</f>
        <v>Family/Living/Dining - Floor</v>
      </c>
      <c r="C54" s="41">
        <f>'Initial Budget'!C69</f>
        <v>0</v>
      </c>
      <c r="D54" s="63"/>
      <c r="E54" s="51" t="str">
        <f t="shared" si="26"/>
        <v/>
      </c>
      <c r="F54" s="50"/>
      <c r="G54" s="51" t="str">
        <f t="shared" si="27"/>
        <v/>
      </c>
      <c r="H54" s="50"/>
      <c r="I54" s="51" t="str">
        <f t="shared" si="28"/>
        <v/>
      </c>
      <c r="J54" s="50"/>
      <c r="K54" s="51" t="str">
        <f t="shared" si="29"/>
        <v/>
      </c>
      <c r="L54" s="50"/>
      <c r="M54" s="51" t="str">
        <f t="shared" si="30"/>
        <v/>
      </c>
      <c r="N54" s="50"/>
      <c r="O54" s="51" t="str">
        <f t="shared" si="31"/>
        <v/>
      </c>
      <c r="P54" s="50"/>
      <c r="Q54" s="51" t="str">
        <f t="shared" si="32"/>
        <v/>
      </c>
      <c r="R54" s="50"/>
      <c r="S54" s="51" t="str">
        <f t="shared" si="33"/>
        <v/>
      </c>
      <c r="T54" s="50"/>
      <c r="U54" s="51" t="str">
        <f t="shared" si="34"/>
        <v/>
      </c>
      <c r="V54" s="50"/>
      <c r="W54" s="51" t="str">
        <f t="shared" si="35"/>
        <v/>
      </c>
      <c r="X54" s="49">
        <f t="shared" si="36"/>
        <v>0</v>
      </c>
      <c r="Y54" s="51">
        <f t="shared" si="37"/>
        <v>0</v>
      </c>
      <c r="Z54" s="50">
        <f t="shared" si="38"/>
        <v>100</v>
      </c>
      <c r="AA54" s="52">
        <f t="shared" si="39"/>
        <v>0</v>
      </c>
    </row>
    <row r="55" spans="1:27" x14ac:dyDescent="0.25">
      <c r="A55" s="23" t="str">
        <f>IF('Initial Budget'!A70="","",'Initial Budget'!A70)</f>
        <v>Basement</v>
      </c>
      <c r="B55" s="23" t="str">
        <f>IF('Initial Budget'!B70="","",'Initial Budget'!B70)</f>
        <v/>
      </c>
      <c r="C55" s="41">
        <f>'Initial Budget'!C70</f>
        <v>0</v>
      </c>
      <c r="D55" s="63"/>
      <c r="E55" s="51" t="str">
        <f t="shared" si="26"/>
        <v/>
      </c>
      <c r="F55" s="50"/>
      <c r="G55" s="51" t="str">
        <f t="shared" si="27"/>
        <v/>
      </c>
      <c r="H55" s="50"/>
      <c r="I55" s="51" t="str">
        <f t="shared" si="28"/>
        <v/>
      </c>
      <c r="J55" s="50"/>
      <c r="K55" s="51" t="str">
        <f t="shared" si="29"/>
        <v/>
      </c>
      <c r="L55" s="50"/>
      <c r="M55" s="51" t="str">
        <f t="shared" si="30"/>
        <v/>
      </c>
      <c r="N55" s="50"/>
      <c r="O55" s="51" t="str">
        <f t="shared" si="31"/>
        <v/>
      </c>
      <c r="P55" s="50"/>
      <c r="Q55" s="51" t="str">
        <f t="shared" si="32"/>
        <v/>
      </c>
      <c r="R55" s="50"/>
      <c r="S55" s="51" t="str">
        <f t="shared" si="33"/>
        <v/>
      </c>
      <c r="T55" s="50"/>
      <c r="U55" s="51" t="str">
        <f t="shared" si="34"/>
        <v/>
      </c>
      <c r="V55" s="50"/>
      <c r="W55" s="51" t="str">
        <f t="shared" si="35"/>
        <v/>
      </c>
      <c r="X55" s="49">
        <f t="shared" si="36"/>
        <v>0</v>
      </c>
      <c r="Y55" s="51">
        <f t="shared" si="37"/>
        <v>0</v>
      </c>
      <c r="Z55" s="50">
        <f t="shared" si="38"/>
        <v>100</v>
      </c>
      <c r="AA55" s="52">
        <f t="shared" si="39"/>
        <v>0</v>
      </c>
    </row>
    <row r="56" spans="1:27" x14ac:dyDescent="0.25">
      <c r="A56" s="23" t="str">
        <f>IF('Initial Budget'!A71="","",'Initial Budget'!A71)</f>
        <v>Bedroom</v>
      </c>
      <c r="B56" s="23" t="str">
        <f>IF('Initial Budget'!B71="","",'Initial Budget'!B71)</f>
        <v/>
      </c>
      <c r="C56" s="41">
        <f>'Initial Budget'!C71</f>
        <v>0</v>
      </c>
      <c r="D56" s="63"/>
      <c r="E56" s="51" t="str">
        <f t="shared" si="26"/>
        <v/>
      </c>
      <c r="F56" s="50"/>
      <c r="G56" s="51" t="str">
        <f t="shared" si="27"/>
        <v/>
      </c>
      <c r="H56" s="50"/>
      <c r="I56" s="51" t="str">
        <f t="shared" si="28"/>
        <v/>
      </c>
      <c r="J56" s="50"/>
      <c r="K56" s="51" t="str">
        <f t="shared" si="29"/>
        <v/>
      </c>
      <c r="L56" s="50"/>
      <c r="M56" s="51" t="str">
        <f t="shared" si="30"/>
        <v/>
      </c>
      <c r="N56" s="50"/>
      <c r="O56" s="51" t="str">
        <f t="shared" si="31"/>
        <v/>
      </c>
      <c r="P56" s="50"/>
      <c r="Q56" s="51" t="str">
        <f t="shared" si="32"/>
        <v/>
      </c>
      <c r="R56" s="50"/>
      <c r="S56" s="51" t="str">
        <f t="shared" si="33"/>
        <v/>
      </c>
      <c r="T56" s="50"/>
      <c r="U56" s="51" t="str">
        <f t="shared" si="34"/>
        <v/>
      </c>
      <c r="V56" s="50"/>
      <c r="W56" s="51" t="str">
        <f t="shared" si="35"/>
        <v/>
      </c>
      <c r="X56" s="49">
        <f t="shared" si="36"/>
        <v>0</v>
      </c>
      <c r="Y56" s="51">
        <f t="shared" si="37"/>
        <v>0</v>
      </c>
      <c r="Z56" s="50">
        <f t="shared" si="38"/>
        <v>100</v>
      </c>
      <c r="AA56" s="52">
        <f t="shared" si="39"/>
        <v>0</v>
      </c>
    </row>
    <row r="57" spans="1:27" x14ac:dyDescent="0.25">
      <c r="A57" s="23" t="str">
        <f>IF('Initial Budget'!A72="","",'Initial Budget'!A72)</f>
        <v>Kitchen</v>
      </c>
      <c r="B57" s="23" t="str">
        <f>IF('Initial Budget'!B72="","",'Initial Budget'!B72)</f>
        <v>Kitchen</v>
      </c>
      <c r="C57" s="41">
        <f>'Initial Budget'!C72</f>
        <v>0</v>
      </c>
      <c r="D57" s="63">
        <v>0</v>
      </c>
      <c r="E57" s="51">
        <f t="shared" si="26"/>
        <v>0</v>
      </c>
      <c r="F57" s="50"/>
      <c r="G57" s="51" t="str">
        <f t="shared" si="27"/>
        <v/>
      </c>
      <c r="H57" s="50"/>
      <c r="I57" s="51" t="str">
        <f t="shared" si="28"/>
        <v/>
      </c>
      <c r="J57" s="50"/>
      <c r="K57" s="51" t="str">
        <f t="shared" si="29"/>
        <v/>
      </c>
      <c r="L57" s="50"/>
      <c r="M57" s="51" t="str">
        <f t="shared" si="30"/>
        <v/>
      </c>
      <c r="N57" s="50"/>
      <c r="O57" s="51" t="str">
        <f t="shared" si="31"/>
        <v/>
      </c>
      <c r="P57" s="50"/>
      <c r="Q57" s="51" t="str">
        <f t="shared" si="32"/>
        <v/>
      </c>
      <c r="R57" s="50"/>
      <c r="S57" s="51" t="str">
        <f t="shared" si="33"/>
        <v/>
      </c>
      <c r="T57" s="50"/>
      <c r="U57" s="51" t="str">
        <f t="shared" si="34"/>
        <v/>
      </c>
      <c r="V57" s="50"/>
      <c r="W57" s="51" t="str">
        <f t="shared" si="35"/>
        <v/>
      </c>
      <c r="X57" s="49">
        <f t="shared" si="36"/>
        <v>0</v>
      </c>
      <c r="Y57" s="51">
        <f t="shared" si="37"/>
        <v>0</v>
      </c>
      <c r="Z57" s="50">
        <f t="shared" si="38"/>
        <v>100</v>
      </c>
      <c r="AA57" s="52">
        <f t="shared" si="39"/>
        <v>0</v>
      </c>
    </row>
    <row r="58" spans="1:27" x14ac:dyDescent="0.25">
      <c r="A58" s="23" t="str">
        <f>IF('Initial Budget'!A73="","",'Initial Budget'!A73)</f>
        <v/>
      </c>
      <c r="B58" s="23" t="str">
        <f>IF('Initial Budget'!B73="","",'Initial Budget'!B73)</f>
        <v>Cabinetry</v>
      </c>
      <c r="C58" s="41">
        <f>'Initial Budget'!C73</f>
        <v>0</v>
      </c>
      <c r="D58" s="63"/>
      <c r="E58" s="51" t="str">
        <f t="shared" si="26"/>
        <v/>
      </c>
      <c r="F58" s="50"/>
      <c r="G58" s="51" t="str">
        <f t="shared" si="27"/>
        <v/>
      </c>
      <c r="H58" s="50"/>
      <c r="I58" s="51" t="str">
        <f t="shared" si="28"/>
        <v/>
      </c>
      <c r="J58" s="50"/>
      <c r="K58" s="51" t="str">
        <f t="shared" si="29"/>
        <v/>
      </c>
      <c r="L58" s="50"/>
      <c r="M58" s="51" t="str">
        <f t="shared" si="30"/>
        <v/>
      </c>
      <c r="N58" s="50"/>
      <c r="O58" s="51" t="str">
        <f t="shared" si="31"/>
        <v/>
      </c>
      <c r="P58" s="50"/>
      <c r="Q58" s="51" t="str">
        <f t="shared" si="32"/>
        <v/>
      </c>
      <c r="R58" s="50"/>
      <c r="S58" s="51" t="str">
        <f t="shared" si="33"/>
        <v/>
      </c>
      <c r="T58" s="50"/>
      <c r="U58" s="51" t="str">
        <f t="shared" si="34"/>
        <v/>
      </c>
      <c r="V58" s="50"/>
      <c r="W58" s="51" t="str">
        <f t="shared" si="35"/>
        <v/>
      </c>
      <c r="X58" s="49">
        <f t="shared" si="36"/>
        <v>0</v>
      </c>
      <c r="Y58" s="51">
        <f t="shared" si="37"/>
        <v>0</v>
      </c>
      <c r="Z58" s="50">
        <f t="shared" si="38"/>
        <v>100</v>
      </c>
      <c r="AA58" s="52">
        <f t="shared" si="39"/>
        <v>0</v>
      </c>
    </row>
    <row r="59" spans="1:27" x14ac:dyDescent="0.25">
      <c r="A59" s="23" t="str">
        <f>IF('Initial Budget'!A74="","",'Initial Budget'!A74)</f>
        <v/>
      </c>
      <c r="B59" s="23" t="str">
        <f>IF('Initial Budget'!B74="","",'Initial Budget'!B74)</f>
        <v>Countertop</v>
      </c>
      <c r="C59" s="41">
        <f>'Initial Budget'!C74</f>
        <v>0</v>
      </c>
      <c r="D59" s="63"/>
      <c r="E59" s="51" t="str">
        <f t="shared" si="26"/>
        <v/>
      </c>
      <c r="F59" s="50"/>
      <c r="G59" s="51" t="str">
        <f t="shared" si="27"/>
        <v/>
      </c>
      <c r="H59" s="50"/>
      <c r="I59" s="51" t="str">
        <f t="shared" si="28"/>
        <v/>
      </c>
      <c r="J59" s="50"/>
      <c r="K59" s="51" t="str">
        <f t="shared" si="29"/>
        <v/>
      </c>
      <c r="L59" s="50"/>
      <c r="M59" s="51" t="str">
        <f t="shared" si="30"/>
        <v/>
      </c>
      <c r="N59" s="50"/>
      <c r="O59" s="51" t="str">
        <f t="shared" si="31"/>
        <v/>
      </c>
      <c r="P59" s="50"/>
      <c r="Q59" s="51" t="str">
        <f t="shared" si="32"/>
        <v/>
      </c>
      <c r="R59" s="50"/>
      <c r="S59" s="51" t="str">
        <f t="shared" si="33"/>
        <v/>
      </c>
      <c r="T59" s="50"/>
      <c r="U59" s="51" t="str">
        <f t="shared" si="34"/>
        <v/>
      </c>
      <c r="V59" s="50"/>
      <c r="W59" s="51" t="str">
        <f t="shared" si="35"/>
        <v/>
      </c>
      <c r="X59" s="49">
        <f t="shared" si="36"/>
        <v>0</v>
      </c>
      <c r="Y59" s="51">
        <f t="shared" si="37"/>
        <v>0</v>
      </c>
      <c r="Z59" s="50">
        <f t="shared" si="38"/>
        <v>100</v>
      </c>
      <c r="AA59" s="52">
        <f t="shared" si="39"/>
        <v>0</v>
      </c>
    </row>
    <row r="60" spans="1:27" x14ac:dyDescent="0.25">
      <c r="A60" s="23" t="str">
        <f>IF('Initial Budget'!A75="","",'Initial Budget'!A75)</f>
        <v/>
      </c>
      <c r="B60" s="23" t="str">
        <f>IF('Initial Budget'!B75="","",'Initial Budget'!B75)</f>
        <v xml:space="preserve">Tile </v>
      </c>
      <c r="C60" s="41">
        <f>'Initial Budget'!C75</f>
        <v>0</v>
      </c>
      <c r="D60" s="63"/>
      <c r="E60" s="51" t="str">
        <f t="shared" si="26"/>
        <v/>
      </c>
      <c r="F60" s="50"/>
      <c r="G60" s="51" t="str">
        <f t="shared" si="27"/>
        <v/>
      </c>
      <c r="H60" s="50"/>
      <c r="I60" s="51" t="str">
        <f t="shared" si="28"/>
        <v/>
      </c>
      <c r="J60" s="50"/>
      <c r="K60" s="51" t="str">
        <f t="shared" si="29"/>
        <v/>
      </c>
      <c r="L60" s="50"/>
      <c r="M60" s="51" t="str">
        <f t="shared" si="30"/>
        <v/>
      </c>
      <c r="N60" s="50"/>
      <c r="O60" s="51" t="str">
        <f t="shared" si="31"/>
        <v/>
      </c>
      <c r="P60" s="50"/>
      <c r="Q60" s="51" t="str">
        <f t="shared" si="32"/>
        <v/>
      </c>
      <c r="R60" s="50"/>
      <c r="S60" s="51" t="str">
        <f t="shared" si="33"/>
        <v/>
      </c>
      <c r="T60" s="50"/>
      <c r="U60" s="51" t="str">
        <f t="shared" si="34"/>
        <v/>
      </c>
      <c r="V60" s="50"/>
      <c r="W60" s="51" t="str">
        <f t="shared" si="35"/>
        <v/>
      </c>
      <c r="X60" s="49">
        <f t="shared" si="36"/>
        <v>0</v>
      </c>
      <c r="Y60" s="51">
        <f t="shared" si="37"/>
        <v>0</v>
      </c>
      <c r="Z60" s="50">
        <f t="shared" si="38"/>
        <v>100</v>
      </c>
      <c r="AA60" s="52">
        <f t="shared" si="39"/>
        <v>0</v>
      </c>
    </row>
    <row r="61" spans="1:27" x14ac:dyDescent="0.25">
      <c r="A61" s="23" t="str">
        <f>IF('Initial Budget'!A76="","",'Initial Budget'!A76)</f>
        <v/>
      </c>
      <c r="B61" s="23" t="str">
        <f>IF('Initial Budget'!B76="","",'Initial Budget'!B76)</f>
        <v>Floor</v>
      </c>
      <c r="C61" s="41">
        <f>'Initial Budget'!C76</f>
        <v>0</v>
      </c>
      <c r="D61" s="63"/>
      <c r="E61" s="51" t="str">
        <f t="shared" si="26"/>
        <v/>
      </c>
      <c r="F61" s="50"/>
      <c r="G61" s="51" t="str">
        <f t="shared" si="27"/>
        <v/>
      </c>
      <c r="H61" s="50"/>
      <c r="I61" s="51" t="str">
        <f t="shared" si="28"/>
        <v/>
      </c>
      <c r="J61" s="50"/>
      <c r="K61" s="51" t="str">
        <f t="shared" si="29"/>
        <v/>
      </c>
      <c r="L61" s="50"/>
      <c r="M61" s="51" t="str">
        <f t="shared" si="30"/>
        <v/>
      </c>
      <c r="N61" s="50"/>
      <c r="O61" s="51" t="str">
        <f t="shared" si="31"/>
        <v/>
      </c>
      <c r="P61" s="50"/>
      <c r="Q61" s="51" t="str">
        <f t="shared" si="32"/>
        <v/>
      </c>
      <c r="R61" s="50"/>
      <c r="S61" s="51" t="str">
        <f t="shared" si="33"/>
        <v/>
      </c>
      <c r="T61" s="50"/>
      <c r="U61" s="51" t="str">
        <f t="shared" si="34"/>
        <v/>
      </c>
      <c r="V61" s="50"/>
      <c r="W61" s="51" t="str">
        <f t="shared" si="35"/>
        <v/>
      </c>
      <c r="X61" s="49">
        <f t="shared" si="36"/>
        <v>0</v>
      </c>
      <c r="Y61" s="51">
        <f t="shared" si="37"/>
        <v>0</v>
      </c>
      <c r="Z61" s="50">
        <f t="shared" si="38"/>
        <v>100</v>
      </c>
      <c r="AA61" s="52">
        <f t="shared" si="39"/>
        <v>0</v>
      </c>
    </row>
    <row r="62" spans="1:27" x14ac:dyDescent="0.25">
      <c r="A62" s="23" t="str">
        <f>IF('Initial Budget'!A77="","",'Initial Budget'!A77)</f>
        <v/>
      </c>
      <c r="B62" s="23" t="str">
        <f>IF('Initial Budget'!B77="","",'Initial Budget'!B77)</f>
        <v>Fixtures</v>
      </c>
      <c r="C62" s="41">
        <f>'Initial Budget'!C77</f>
        <v>0</v>
      </c>
      <c r="D62" s="63"/>
      <c r="E62" s="51" t="str">
        <f t="shared" si="26"/>
        <v/>
      </c>
      <c r="F62" s="50"/>
      <c r="G62" s="51" t="str">
        <f t="shared" si="27"/>
        <v/>
      </c>
      <c r="H62" s="50"/>
      <c r="I62" s="51" t="str">
        <f t="shared" si="28"/>
        <v/>
      </c>
      <c r="J62" s="50"/>
      <c r="K62" s="51" t="str">
        <f t="shared" si="29"/>
        <v/>
      </c>
      <c r="L62" s="50"/>
      <c r="M62" s="51" t="str">
        <f t="shared" si="30"/>
        <v/>
      </c>
      <c r="N62" s="50"/>
      <c r="O62" s="51" t="str">
        <f t="shared" si="31"/>
        <v/>
      </c>
      <c r="P62" s="50"/>
      <c r="Q62" s="51" t="str">
        <f t="shared" si="32"/>
        <v/>
      </c>
      <c r="R62" s="50"/>
      <c r="S62" s="51" t="str">
        <f t="shared" si="33"/>
        <v/>
      </c>
      <c r="T62" s="50"/>
      <c r="U62" s="51" t="str">
        <f t="shared" si="34"/>
        <v/>
      </c>
      <c r="V62" s="50"/>
      <c r="W62" s="51" t="str">
        <f t="shared" si="35"/>
        <v/>
      </c>
      <c r="X62" s="49">
        <f t="shared" si="36"/>
        <v>0</v>
      </c>
      <c r="Y62" s="51">
        <f t="shared" si="37"/>
        <v>0</v>
      </c>
      <c r="Z62" s="50">
        <f t="shared" si="38"/>
        <v>100</v>
      </c>
      <c r="AA62" s="52">
        <f t="shared" si="39"/>
        <v>0</v>
      </c>
    </row>
    <row r="63" spans="1:27" x14ac:dyDescent="0.25">
      <c r="A63" s="23" t="str">
        <f>IF('Initial Budget'!A78="","",'Initial Budget'!A78)</f>
        <v>Bath</v>
      </c>
      <c r="B63" s="23" t="str">
        <f>IF('Initial Budget'!B78="","",'Initial Budget'!B78)</f>
        <v>Bath</v>
      </c>
      <c r="C63" s="41">
        <f>'Initial Budget'!C78</f>
        <v>0</v>
      </c>
      <c r="D63" s="63"/>
      <c r="E63" s="51" t="str">
        <f t="shared" si="26"/>
        <v/>
      </c>
      <c r="F63" s="50"/>
      <c r="G63" s="51" t="str">
        <f t="shared" si="27"/>
        <v/>
      </c>
      <c r="H63" s="50"/>
      <c r="I63" s="51" t="str">
        <f t="shared" si="28"/>
        <v/>
      </c>
      <c r="J63" s="50"/>
      <c r="K63" s="51" t="str">
        <f t="shared" si="29"/>
        <v/>
      </c>
      <c r="L63" s="50"/>
      <c r="M63" s="51" t="str">
        <f t="shared" si="30"/>
        <v/>
      </c>
      <c r="N63" s="50"/>
      <c r="O63" s="51" t="str">
        <f t="shared" si="31"/>
        <v/>
      </c>
      <c r="P63" s="50"/>
      <c r="Q63" s="51" t="str">
        <f t="shared" si="32"/>
        <v/>
      </c>
      <c r="R63" s="50"/>
      <c r="S63" s="51" t="str">
        <f t="shared" si="33"/>
        <v/>
      </c>
      <c r="T63" s="50"/>
      <c r="U63" s="51" t="str">
        <f t="shared" si="34"/>
        <v/>
      </c>
      <c r="V63" s="50"/>
      <c r="W63" s="51" t="str">
        <f t="shared" si="35"/>
        <v/>
      </c>
      <c r="X63" s="49">
        <f t="shared" si="36"/>
        <v>0</v>
      </c>
      <c r="Y63" s="51">
        <f t="shared" si="37"/>
        <v>0</v>
      </c>
      <c r="Z63" s="50">
        <f t="shared" si="38"/>
        <v>100</v>
      </c>
      <c r="AA63" s="52">
        <f t="shared" si="39"/>
        <v>0</v>
      </c>
    </row>
    <row r="64" spans="1:27" x14ac:dyDescent="0.25">
      <c r="A64" s="23" t="str">
        <f>IF('Initial Budget'!A79="","",'Initial Budget'!A79)</f>
        <v/>
      </c>
      <c r="B64" s="23" t="str">
        <f>IF('Initial Budget'!B79="","",'Initial Budget'!B79)</f>
        <v>Vanity #4</v>
      </c>
      <c r="C64" s="41">
        <f>'Initial Budget'!C79</f>
        <v>0</v>
      </c>
      <c r="D64" s="63"/>
      <c r="E64" s="51" t="str">
        <f t="shared" si="26"/>
        <v/>
      </c>
      <c r="F64" s="50"/>
      <c r="G64" s="51" t="str">
        <f t="shared" si="27"/>
        <v/>
      </c>
      <c r="H64" s="50"/>
      <c r="I64" s="51" t="str">
        <f t="shared" si="28"/>
        <v/>
      </c>
      <c r="J64" s="50"/>
      <c r="K64" s="51" t="str">
        <f t="shared" si="29"/>
        <v/>
      </c>
      <c r="L64" s="50"/>
      <c r="M64" s="51" t="str">
        <f t="shared" si="30"/>
        <v/>
      </c>
      <c r="N64" s="50"/>
      <c r="O64" s="51" t="str">
        <f t="shared" si="31"/>
        <v/>
      </c>
      <c r="P64" s="50"/>
      <c r="Q64" s="51" t="str">
        <f t="shared" si="32"/>
        <v/>
      </c>
      <c r="R64" s="50"/>
      <c r="S64" s="51" t="str">
        <f t="shared" si="33"/>
        <v/>
      </c>
      <c r="T64" s="50"/>
      <c r="U64" s="51" t="str">
        <f t="shared" si="34"/>
        <v/>
      </c>
      <c r="V64" s="50"/>
      <c r="W64" s="51" t="str">
        <f t="shared" si="35"/>
        <v/>
      </c>
      <c r="X64" s="49">
        <f t="shared" si="36"/>
        <v>0</v>
      </c>
      <c r="Y64" s="51">
        <f t="shared" si="37"/>
        <v>0</v>
      </c>
      <c r="Z64" s="50">
        <f t="shared" si="38"/>
        <v>100</v>
      </c>
      <c r="AA64" s="52">
        <f t="shared" si="39"/>
        <v>0</v>
      </c>
    </row>
    <row r="65" spans="1:27" x14ac:dyDescent="0.25">
      <c r="A65" s="23" t="str">
        <f>IF('Initial Budget'!A80="","",'Initial Budget'!A80)</f>
        <v/>
      </c>
      <c r="B65" s="23" t="str">
        <f>IF('Initial Budget'!B80="","",'Initial Budget'!B80)</f>
        <v>Countertop</v>
      </c>
      <c r="C65" s="41">
        <f>'Initial Budget'!C80</f>
        <v>0</v>
      </c>
      <c r="D65" s="63"/>
      <c r="E65" s="51" t="str">
        <f t="shared" si="26"/>
        <v/>
      </c>
      <c r="F65" s="50"/>
      <c r="G65" s="51" t="str">
        <f t="shared" si="27"/>
        <v/>
      </c>
      <c r="H65" s="50"/>
      <c r="I65" s="51" t="str">
        <f t="shared" si="28"/>
        <v/>
      </c>
      <c r="J65" s="50"/>
      <c r="K65" s="51" t="str">
        <f t="shared" si="29"/>
        <v/>
      </c>
      <c r="L65" s="50"/>
      <c r="M65" s="51" t="str">
        <f t="shared" si="30"/>
        <v/>
      </c>
      <c r="N65" s="50"/>
      <c r="O65" s="51" t="str">
        <f t="shared" si="31"/>
        <v/>
      </c>
      <c r="P65" s="50"/>
      <c r="Q65" s="51" t="str">
        <f t="shared" si="32"/>
        <v/>
      </c>
      <c r="R65" s="50"/>
      <c r="S65" s="51" t="str">
        <f t="shared" si="33"/>
        <v/>
      </c>
      <c r="T65" s="50"/>
      <c r="U65" s="51" t="str">
        <f t="shared" si="34"/>
        <v/>
      </c>
      <c r="V65" s="50"/>
      <c r="W65" s="51" t="str">
        <f t="shared" si="35"/>
        <v/>
      </c>
      <c r="X65" s="49">
        <f t="shared" si="36"/>
        <v>0</v>
      </c>
      <c r="Y65" s="51">
        <f t="shared" si="37"/>
        <v>0</v>
      </c>
      <c r="Z65" s="50">
        <f t="shared" si="38"/>
        <v>100</v>
      </c>
      <c r="AA65" s="52">
        <f t="shared" si="39"/>
        <v>0</v>
      </c>
    </row>
    <row r="66" spans="1:27" x14ac:dyDescent="0.25">
      <c r="A66" s="23" t="str">
        <f>IF('Initial Budget'!A81="","",'Initial Budget'!A81)</f>
        <v/>
      </c>
      <c r="B66" s="23" t="str">
        <f>IF('Initial Budget'!B81="","",'Initial Budget'!B81)</f>
        <v>Medicine Cabinet</v>
      </c>
      <c r="C66" s="41">
        <f>'Initial Budget'!C81</f>
        <v>0</v>
      </c>
      <c r="D66" s="63"/>
      <c r="E66" s="51" t="str">
        <f t="shared" si="26"/>
        <v/>
      </c>
      <c r="F66" s="50"/>
      <c r="G66" s="51" t="str">
        <f t="shared" si="27"/>
        <v/>
      </c>
      <c r="H66" s="50"/>
      <c r="I66" s="51" t="str">
        <f t="shared" si="28"/>
        <v/>
      </c>
      <c r="J66" s="50"/>
      <c r="K66" s="51" t="str">
        <f t="shared" si="29"/>
        <v/>
      </c>
      <c r="L66" s="50"/>
      <c r="M66" s="51" t="str">
        <f t="shared" si="30"/>
        <v/>
      </c>
      <c r="N66" s="50"/>
      <c r="O66" s="51" t="str">
        <f t="shared" si="31"/>
        <v/>
      </c>
      <c r="P66" s="50"/>
      <c r="Q66" s="51" t="str">
        <f t="shared" si="32"/>
        <v/>
      </c>
      <c r="R66" s="50"/>
      <c r="S66" s="51" t="str">
        <f t="shared" si="33"/>
        <v/>
      </c>
      <c r="T66" s="50"/>
      <c r="U66" s="51" t="str">
        <f t="shared" si="34"/>
        <v/>
      </c>
      <c r="V66" s="50"/>
      <c r="W66" s="51" t="str">
        <f t="shared" si="35"/>
        <v/>
      </c>
      <c r="X66" s="49">
        <f t="shared" si="36"/>
        <v>0</v>
      </c>
      <c r="Y66" s="51">
        <f t="shared" si="37"/>
        <v>0</v>
      </c>
      <c r="Z66" s="50">
        <f t="shared" si="38"/>
        <v>100</v>
      </c>
      <c r="AA66" s="52">
        <f t="shared" si="39"/>
        <v>0</v>
      </c>
    </row>
    <row r="67" spans="1:27" x14ac:dyDescent="0.25">
      <c r="A67" s="23" t="str">
        <f>IF('Initial Budget'!A82="","",'Initial Budget'!A82)</f>
        <v/>
      </c>
      <c r="B67" s="23" t="str">
        <f>IF('Initial Budget'!B82="","",'Initial Budget'!B82)</f>
        <v>Fixtures</v>
      </c>
      <c r="C67" s="41">
        <f>'Initial Budget'!C82</f>
        <v>0</v>
      </c>
      <c r="D67" s="63"/>
      <c r="E67" s="51" t="str">
        <f t="shared" si="26"/>
        <v/>
      </c>
      <c r="F67" s="50"/>
      <c r="G67" s="51" t="str">
        <f t="shared" si="27"/>
        <v/>
      </c>
      <c r="H67" s="50"/>
      <c r="I67" s="51" t="str">
        <f t="shared" si="28"/>
        <v/>
      </c>
      <c r="J67" s="50"/>
      <c r="K67" s="51" t="str">
        <f t="shared" si="29"/>
        <v/>
      </c>
      <c r="L67" s="50"/>
      <c r="M67" s="51" t="str">
        <f t="shared" si="30"/>
        <v/>
      </c>
      <c r="N67" s="50"/>
      <c r="O67" s="51" t="str">
        <f t="shared" si="31"/>
        <v/>
      </c>
      <c r="P67" s="50"/>
      <c r="Q67" s="51" t="str">
        <f t="shared" si="32"/>
        <v/>
      </c>
      <c r="R67" s="50"/>
      <c r="S67" s="51" t="str">
        <f t="shared" si="33"/>
        <v/>
      </c>
      <c r="T67" s="50"/>
      <c r="U67" s="51" t="str">
        <f t="shared" si="34"/>
        <v/>
      </c>
      <c r="V67" s="50"/>
      <c r="W67" s="51" t="str">
        <f t="shared" si="35"/>
        <v/>
      </c>
      <c r="X67" s="49">
        <f t="shared" si="36"/>
        <v>0</v>
      </c>
      <c r="Y67" s="51">
        <f t="shared" si="37"/>
        <v>0</v>
      </c>
      <c r="Z67" s="50">
        <f t="shared" si="38"/>
        <v>100</v>
      </c>
      <c r="AA67" s="52">
        <f t="shared" si="39"/>
        <v>0</v>
      </c>
    </row>
    <row r="68" spans="1:27" x14ac:dyDescent="0.25">
      <c r="A68" s="23" t="str">
        <f>IF('Initial Budget'!A83="","",'Initial Budget'!A83)</f>
        <v/>
      </c>
      <c r="B68" s="23" t="str">
        <f>IF('Initial Budget'!B83="","",'Initial Budget'!B83)</f>
        <v>Toilet #3</v>
      </c>
      <c r="C68" s="41">
        <f>'Initial Budget'!C83</f>
        <v>0</v>
      </c>
      <c r="D68" s="63"/>
      <c r="E68" s="51" t="str">
        <f t="shared" si="26"/>
        <v/>
      </c>
      <c r="F68" s="50"/>
      <c r="G68" s="51" t="str">
        <f t="shared" si="27"/>
        <v/>
      </c>
      <c r="H68" s="50"/>
      <c r="I68" s="51" t="str">
        <f t="shared" si="28"/>
        <v/>
      </c>
      <c r="J68" s="50"/>
      <c r="K68" s="51" t="str">
        <f t="shared" si="29"/>
        <v/>
      </c>
      <c r="L68" s="50"/>
      <c r="M68" s="51" t="str">
        <f t="shared" si="30"/>
        <v/>
      </c>
      <c r="N68" s="50"/>
      <c r="O68" s="51" t="str">
        <f t="shared" si="31"/>
        <v/>
      </c>
      <c r="P68" s="50"/>
      <c r="Q68" s="51" t="str">
        <f t="shared" si="32"/>
        <v/>
      </c>
      <c r="R68" s="50"/>
      <c r="S68" s="51" t="str">
        <f t="shared" si="33"/>
        <v/>
      </c>
      <c r="T68" s="50"/>
      <c r="U68" s="51" t="str">
        <f t="shared" si="34"/>
        <v/>
      </c>
      <c r="V68" s="50"/>
      <c r="W68" s="51" t="str">
        <f t="shared" si="35"/>
        <v/>
      </c>
      <c r="X68" s="49">
        <f t="shared" si="36"/>
        <v>0</v>
      </c>
      <c r="Y68" s="51">
        <f t="shared" si="37"/>
        <v>0</v>
      </c>
      <c r="Z68" s="50">
        <f t="shared" si="38"/>
        <v>100</v>
      </c>
      <c r="AA68" s="52">
        <f t="shared" si="39"/>
        <v>0</v>
      </c>
    </row>
    <row r="69" spans="1:27" x14ac:dyDescent="0.25">
      <c r="A69" s="23" t="str">
        <f>IF('Initial Budget'!A84="","",'Initial Budget'!A84)</f>
        <v/>
      </c>
      <c r="B69" s="23" t="str">
        <f>IF('Initial Budget'!B84="","",'Initial Budget'!B84)</f>
        <v>Tub: Included in Plumbing Package</v>
      </c>
      <c r="C69" s="41">
        <f>'Initial Budget'!C84</f>
        <v>0</v>
      </c>
      <c r="D69" s="63"/>
      <c r="E69" s="51" t="str">
        <f t="shared" si="26"/>
        <v/>
      </c>
      <c r="F69" s="50"/>
      <c r="G69" s="51" t="str">
        <f t="shared" si="27"/>
        <v/>
      </c>
      <c r="H69" s="50"/>
      <c r="I69" s="51" t="str">
        <f t="shared" si="28"/>
        <v/>
      </c>
      <c r="J69" s="50"/>
      <c r="K69" s="51" t="str">
        <f t="shared" si="29"/>
        <v/>
      </c>
      <c r="L69" s="50"/>
      <c r="M69" s="51" t="str">
        <f t="shared" si="30"/>
        <v/>
      </c>
      <c r="N69" s="50"/>
      <c r="O69" s="51" t="str">
        <f t="shared" si="31"/>
        <v/>
      </c>
      <c r="P69" s="50"/>
      <c r="Q69" s="51" t="str">
        <f t="shared" si="32"/>
        <v/>
      </c>
      <c r="R69" s="50"/>
      <c r="S69" s="51" t="str">
        <f t="shared" si="33"/>
        <v/>
      </c>
      <c r="T69" s="50"/>
      <c r="U69" s="51" t="str">
        <f t="shared" si="34"/>
        <v/>
      </c>
      <c r="V69" s="50"/>
      <c r="W69" s="51" t="str">
        <f t="shared" si="35"/>
        <v/>
      </c>
      <c r="X69" s="49">
        <f t="shared" si="36"/>
        <v>0</v>
      </c>
      <c r="Y69" s="51">
        <f t="shared" si="37"/>
        <v>0</v>
      </c>
      <c r="Z69" s="50">
        <f t="shared" si="38"/>
        <v>100</v>
      </c>
      <c r="AA69" s="52">
        <f t="shared" si="39"/>
        <v>0</v>
      </c>
    </row>
    <row r="70" spans="1:27" x14ac:dyDescent="0.25">
      <c r="A70" s="23" t="str">
        <f>IF('Initial Budget'!A85="","",'Initial Budget'!A85)</f>
        <v/>
      </c>
      <c r="B70" s="23" t="str">
        <f>IF('Initial Budget'!B85="","",'Initial Budget'!B85)</f>
        <v>Faucet: Included in Plumbing Package</v>
      </c>
      <c r="C70" s="41">
        <f>'Initial Budget'!C85</f>
        <v>0</v>
      </c>
      <c r="D70" s="63"/>
      <c r="E70" s="51" t="str">
        <f t="shared" si="26"/>
        <v/>
      </c>
      <c r="F70" s="50"/>
      <c r="G70" s="51" t="str">
        <f t="shared" si="27"/>
        <v/>
      </c>
      <c r="H70" s="50"/>
      <c r="I70" s="51" t="str">
        <f t="shared" si="28"/>
        <v/>
      </c>
      <c r="J70" s="50"/>
      <c r="K70" s="51" t="str">
        <f t="shared" si="29"/>
        <v/>
      </c>
      <c r="L70" s="50"/>
      <c r="M70" s="51" t="str">
        <f t="shared" si="30"/>
        <v/>
      </c>
      <c r="N70" s="50"/>
      <c r="O70" s="51" t="str">
        <f t="shared" si="31"/>
        <v/>
      </c>
      <c r="P70" s="50"/>
      <c r="Q70" s="51" t="str">
        <f t="shared" si="32"/>
        <v/>
      </c>
      <c r="R70" s="50"/>
      <c r="S70" s="51" t="str">
        <f t="shared" si="33"/>
        <v/>
      </c>
      <c r="T70" s="50"/>
      <c r="U70" s="51" t="str">
        <f t="shared" si="34"/>
        <v/>
      </c>
      <c r="V70" s="50"/>
      <c r="W70" s="51" t="str">
        <f t="shared" si="35"/>
        <v/>
      </c>
      <c r="X70" s="49">
        <f t="shared" si="36"/>
        <v>0</v>
      </c>
      <c r="Y70" s="51">
        <f t="shared" si="37"/>
        <v>0</v>
      </c>
      <c r="Z70" s="50">
        <f t="shared" si="38"/>
        <v>100</v>
      </c>
      <c r="AA70" s="52">
        <f t="shared" si="39"/>
        <v>0</v>
      </c>
    </row>
    <row r="71" spans="1:27" x14ac:dyDescent="0.25">
      <c r="A71" s="23" t="str">
        <f>IF('Initial Budget'!A86="","",'Initial Budget'!A86)</f>
        <v/>
      </c>
      <c r="B71" s="23" t="str">
        <f>IF('Initial Budget'!B86="","",'Initial Budget'!B86)</f>
        <v>Sink</v>
      </c>
      <c r="C71" s="41">
        <f>'Initial Budget'!C86</f>
        <v>0</v>
      </c>
      <c r="D71" s="63"/>
      <c r="E71" s="51" t="str">
        <f t="shared" si="26"/>
        <v/>
      </c>
      <c r="F71" s="50"/>
      <c r="G71" s="51" t="str">
        <f t="shared" si="27"/>
        <v/>
      </c>
      <c r="H71" s="50"/>
      <c r="I71" s="51" t="str">
        <f t="shared" si="28"/>
        <v/>
      </c>
      <c r="J71" s="50"/>
      <c r="K71" s="51" t="str">
        <f t="shared" si="29"/>
        <v/>
      </c>
      <c r="L71" s="50"/>
      <c r="M71" s="51" t="str">
        <f t="shared" si="30"/>
        <v/>
      </c>
      <c r="N71" s="50"/>
      <c r="O71" s="51" t="str">
        <f t="shared" si="31"/>
        <v/>
      </c>
      <c r="P71" s="50"/>
      <c r="Q71" s="51" t="str">
        <f t="shared" si="32"/>
        <v/>
      </c>
      <c r="R71" s="50"/>
      <c r="S71" s="51" t="str">
        <f t="shared" si="33"/>
        <v/>
      </c>
      <c r="T71" s="50"/>
      <c r="U71" s="51" t="str">
        <f t="shared" si="34"/>
        <v/>
      </c>
      <c r="V71" s="50"/>
      <c r="W71" s="51" t="str">
        <f t="shared" si="35"/>
        <v/>
      </c>
      <c r="X71" s="49">
        <f t="shared" si="36"/>
        <v>0</v>
      </c>
      <c r="Y71" s="51">
        <f t="shared" si="37"/>
        <v>0</v>
      </c>
      <c r="Z71" s="50">
        <f t="shared" si="38"/>
        <v>100</v>
      </c>
      <c r="AA71" s="52">
        <f t="shared" si="39"/>
        <v>0</v>
      </c>
    </row>
    <row r="72" spans="1:27" x14ac:dyDescent="0.25">
      <c r="A72" s="23" t="str">
        <f>IF('Initial Budget'!A87="","",'Initial Budget'!A87)</f>
        <v/>
      </c>
      <c r="B72" s="23" t="str">
        <f>IF('Initial Budget'!B87="","",'Initial Budget'!B87)</f>
        <v>Floor</v>
      </c>
      <c r="C72" s="41">
        <f>'Initial Budget'!C87</f>
        <v>0</v>
      </c>
      <c r="D72" s="63"/>
      <c r="E72" s="51" t="str">
        <f t="shared" si="26"/>
        <v/>
      </c>
      <c r="F72" s="50"/>
      <c r="G72" s="51" t="str">
        <f t="shared" si="27"/>
        <v/>
      </c>
      <c r="H72" s="50"/>
      <c r="I72" s="51" t="str">
        <f t="shared" si="28"/>
        <v/>
      </c>
      <c r="J72" s="50"/>
      <c r="K72" s="51" t="str">
        <f t="shared" si="29"/>
        <v/>
      </c>
      <c r="L72" s="50"/>
      <c r="M72" s="51" t="str">
        <f t="shared" si="30"/>
        <v/>
      </c>
      <c r="N72" s="50"/>
      <c r="O72" s="51" t="str">
        <f t="shared" si="31"/>
        <v/>
      </c>
      <c r="P72" s="50"/>
      <c r="Q72" s="51" t="str">
        <f t="shared" si="32"/>
        <v/>
      </c>
      <c r="R72" s="50"/>
      <c r="S72" s="51" t="str">
        <f t="shared" si="33"/>
        <v/>
      </c>
      <c r="T72" s="50"/>
      <c r="U72" s="51" t="str">
        <f t="shared" si="34"/>
        <v/>
      </c>
      <c r="V72" s="50"/>
      <c r="W72" s="51" t="str">
        <f t="shared" si="35"/>
        <v/>
      </c>
      <c r="X72" s="49">
        <f t="shared" si="36"/>
        <v>0</v>
      </c>
      <c r="Y72" s="51">
        <f t="shared" si="37"/>
        <v>0</v>
      </c>
      <c r="Z72" s="50">
        <f t="shared" si="38"/>
        <v>100</v>
      </c>
      <c r="AA72" s="52">
        <f t="shared" si="39"/>
        <v>0</v>
      </c>
    </row>
    <row r="73" spans="1:27" x14ac:dyDescent="0.25">
      <c r="A73" s="23" t="str">
        <f>IF('Initial Budget'!A88="","",'Initial Budget'!A88)</f>
        <v/>
      </c>
      <c r="B73" s="23" t="str">
        <f>IF('Initial Budget'!B88="","",'Initial Budget'!B88)</f>
        <v>Tile</v>
      </c>
      <c r="C73" s="41">
        <f>'Initial Budget'!C88</f>
        <v>0</v>
      </c>
      <c r="D73" s="63"/>
      <c r="E73" s="51" t="str">
        <f t="shared" si="26"/>
        <v/>
      </c>
      <c r="F73" s="50"/>
      <c r="G73" s="51" t="str">
        <f t="shared" si="27"/>
        <v/>
      </c>
      <c r="H73" s="50"/>
      <c r="I73" s="51" t="str">
        <f t="shared" si="28"/>
        <v/>
      </c>
      <c r="J73" s="50"/>
      <c r="K73" s="51" t="str">
        <f t="shared" si="29"/>
        <v/>
      </c>
      <c r="L73" s="50"/>
      <c r="M73" s="51" t="str">
        <f t="shared" si="30"/>
        <v/>
      </c>
      <c r="N73" s="50"/>
      <c r="O73" s="51" t="str">
        <f t="shared" si="31"/>
        <v/>
      </c>
      <c r="P73" s="50"/>
      <c r="Q73" s="51" t="str">
        <f t="shared" si="32"/>
        <v/>
      </c>
      <c r="R73" s="50"/>
      <c r="S73" s="51" t="str">
        <f t="shared" si="33"/>
        <v/>
      </c>
      <c r="T73" s="50"/>
      <c r="U73" s="51" t="str">
        <f t="shared" si="34"/>
        <v/>
      </c>
      <c r="V73" s="50"/>
      <c r="W73" s="51" t="str">
        <f t="shared" si="35"/>
        <v/>
      </c>
      <c r="X73" s="49">
        <f t="shared" si="36"/>
        <v>0</v>
      </c>
      <c r="Y73" s="51">
        <f t="shared" si="37"/>
        <v>0</v>
      </c>
      <c r="Z73" s="50">
        <f t="shared" si="38"/>
        <v>100</v>
      </c>
      <c r="AA73" s="52">
        <f t="shared" si="39"/>
        <v>0</v>
      </c>
    </row>
    <row r="74" spans="1:27" x14ac:dyDescent="0.25">
      <c r="A74" s="23" t="str">
        <f>IF('Initial Budget'!A89="","",'Initial Budget'!A89)</f>
        <v/>
      </c>
      <c r="B74" s="23" t="str">
        <f>IF('Initial Budget'!B89="","",'Initial Budget'!B89)</f>
        <v>Shower: Inlcuded in Plumbing Package</v>
      </c>
      <c r="C74" s="41">
        <f>'Initial Budget'!C89</f>
        <v>0</v>
      </c>
      <c r="D74" s="63"/>
      <c r="E74" s="51" t="str">
        <f t="shared" si="26"/>
        <v/>
      </c>
      <c r="F74" s="50"/>
      <c r="G74" s="51" t="str">
        <f t="shared" si="27"/>
        <v/>
      </c>
      <c r="H74" s="50"/>
      <c r="I74" s="51" t="str">
        <f t="shared" si="28"/>
        <v/>
      </c>
      <c r="J74" s="50"/>
      <c r="K74" s="51" t="str">
        <f t="shared" si="29"/>
        <v/>
      </c>
      <c r="L74" s="50"/>
      <c r="M74" s="51" t="str">
        <f t="shared" si="30"/>
        <v/>
      </c>
      <c r="N74" s="50"/>
      <c r="O74" s="51" t="str">
        <f t="shared" si="31"/>
        <v/>
      </c>
      <c r="P74" s="50"/>
      <c r="Q74" s="51" t="str">
        <f t="shared" si="32"/>
        <v/>
      </c>
      <c r="R74" s="50"/>
      <c r="S74" s="51" t="str">
        <f t="shared" si="33"/>
        <v/>
      </c>
      <c r="T74" s="50"/>
      <c r="U74" s="51" t="str">
        <f t="shared" si="34"/>
        <v/>
      </c>
      <c r="V74" s="50"/>
      <c r="W74" s="51" t="str">
        <f t="shared" si="35"/>
        <v/>
      </c>
      <c r="X74" s="49">
        <f t="shared" si="36"/>
        <v>0</v>
      </c>
      <c r="Y74" s="51">
        <f t="shared" si="37"/>
        <v>0</v>
      </c>
      <c r="Z74" s="50">
        <f t="shared" si="38"/>
        <v>100</v>
      </c>
      <c r="AA74" s="52">
        <f t="shared" si="39"/>
        <v>0</v>
      </c>
    </row>
    <row r="75" spans="1:27" x14ac:dyDescent="0.25">
      <c r="A75" s="23" t="str">
        <f>IF('Initial Budget'!A90="","",'Initial Budget'!A90)</f>
        <v>Half-Bath</v>
      </c>
      <c r="B75" s="23" t="str">
        <f>IF('Initial Budget'!B90="","",'Initial Budget'!B90)</f>
        <v>Half-Bath</v>
      </c>
      <c r="C75" s="41">
        <f>'Initial Budget'!C90</f>
        <v>0</v>
      </c>
      <c r="D75" s="63"/>
      <c r="E75" s="51" t="str">
        <f t="shared" si="26"/>
        <v/>
      </c>
      <c r="F75" s="50"/>
      <c r="G75" s="51" t="str">
        <f t="shared" si="27"/>
        <v/>
      </c>
      <c r="H75" s="50"/>
      <c r="I75" s="51" t="str">
        <f t="shared" si="28"/>
        <v/>
      </c>
      <c r="J75" s="50"/>
      <c r="K75" s="51" t="str">
        <f t="shared" si="29"/>
        <v/>
      </c>
      <c r="L75" s="50"/>
      <c r="M75" s="51" t="str">
        <f t="shared" si="30"/>
        <v/>
      </c>
      <c r="N75" s="50"/>
      <c r="O75" s="51" t="str">
        <f t="shared" si="31"/>
        <v/>
      </c>
      <c r="P75" s="50"/>
      <c r="Q75" s="51" t="str">
        <f t="shared" si="32"/>
        <v/>
      </c>
      <c r="R75" s="50"/>
      <c r="S75" s="51" t="str">
        <f t="shared" si="33"/>
        <v/>
      </c>
      <c r="T75" s="50"/>
      <c r="U75" s="51" t="str">
        <f t="shared" si="34"/>
        <v/>
      </c>
      <c r="V75" s="50"/>
      <c r="W75" s="51" t="str">
        <f t="shared" si="35"/>
        <v/>
      </c>
      <c r="X75" s="49">
        <f t="shared" si="36"/>
        <v>0</v>
      </c>
      <c r="Y75" s="51">
        <f t="shared" si="37"/>
        <v>0</v>
      </c>
      <c r="Z75" s="50">
        <f t="shared" si="38"/>
        <v>100</v>
      </c>
      <c r="AA75" s="52">
        <f t="shared" si="39"/>
        <v>0</v>
      </c>
    </row>
    <row r="76" spans="1:27" x14ac:dyDescent="0.25">
      <c r="A76" s="23" t="str">
        <f>IF('Initial Budget'!A91="","",'Initial Budget'!A91)</f>
        <v/>
      </c>
      <c r="B76" s="23" t="str">
        <f>IF('Initial Budget'!B91="","",'Initial Budget'!B91)</f>
        <v>Vanity</v>
      </c>
      <c r="C76" s="41">
        <f>'Initial Budget'!C91</f>
        <v>0</v>
      </c>
      <c r="D76" s="63"/>
      <c r="E76" s="51" t="str">
        <f t="shared" si="26"/>
        <v/>
      </c>
      <c r="F76" s="50"/>
      <c r="G76" s="51" t="str">
        <f t="shared" si="27"/>
        <v/>
      </c>
      <c r="H76" s="50"/>
      <c r="I76" s="51" t="str">
        <f t="shared" si="28"/>
        <v/>
      </c>
      <c r="J76" s="50"/>
      <c r="K76" s="51" t="str">
        <f t="shared" si="29"/>
        <v/>
      </c>
      <c r="L76" s="50"/>
      <c r="M76" s="51" t="str">
        <f t="shared" si="30"/>
        <v/>
      </c>
      <c r="N76" s="50"/>
      <c r="O76" s="51" t="str">
        <f t="shared" si="31"/>
        <v/>
      </c>
      <c r="P76" s="50"/>
      <c r="Q76" s="51" t="str">
        <f t="shared" si="32"/>
        <v/>
      </c>
      <c r="R76" s="50"/>
      <c r="S76" s="51" t="str">
        <f t="shared" si="33"/>
        <v/>
      </c>
      <c r="T76" s="50"/>
      <c r="U76" s="51" t="str">
        <f t="shared" si="34"/>
        <v/>
      </c>
      <c r="V76" s="50"/>
      <c r="W76" s="51" t="str">
        <f t="shared" si="35"/>
        <v/>
      </c>
      <c r="X76" s="49">
        <f t="shared" si="36"/>
        <v>0</v>
      </c>
      <c r="Y76" s="51">
        <f t="shared" si="37"/>
        <v>0</v>
      </c>
      <c r="Z76" s="50">
        <f t="shared" si="38"/>
        <v>100</v>
      </c>
      <c r="AA76" s="52">
        <f t="shared" si="39"/>
        <v>0</v>
      </c>
    </row>
    <row r="77" spans="1:27" x14ac:dyDescent="0.25">
      <c r="A77" s="23" t="str">
        <f>IF('Initial Budget'!A92="","",'Initial Budget'!A92)</f>
        <v/>
      </c>
      <c r="B77" s="23" t="str">
        <f>IF('Initial Budget'!B92="","",'Initial Budget'!B92)</f>
        <v>Countertop</v>
      </c>
      <c r="C77" s="41">
        <f>'Initial Budget'!C92</f>
        <v>0</v>
      </c>
      <c r="D77" s="63"/>
      <c r="E77" s="51" t="str">
        <f t="shared" si="26"/>
        <v/>
      </c>
      <c r="F77" s="50"/>
      <c r="G77" s="51" t="str">
        <f t="shared" si="27"/>
        <v/>
      </c>
      <c r="H77" s="50"/>
      <c r="I77" s="51" t="str">
        <f t="shared" si="28"/>
        <v/>
      </c>
      <c r="J77" s="50"/>
      <c r="K77" s="51" t="str">
        <f t="shared" si="29"/>
        <v/>
      </c>
      <c r="L77" s="50"/>
      <c r="M77" s="51" t="str">
        <f t="shared" si="30"/>
        <v/>
      </c>
      <c r="N77" s="50"/>
      <c r="O77" s="51" t="str">
        <f t="shared" si="31"/>
        <v/>
      </c>
      <c r="P77" s="50"/>
      <c r="Q77" s="51" t="str">
        <f t="shared" si="32"/>
        <v/>
      </c>
      <c r="R77" s="50"/>
      <c r="S77" s="51" t="str">
        <f t="shared" si="33"/>
        <v/>
      </c>
      <c r="T77" s="50"/>
      <c r="U77" s="51" t="str">
        <f t="shared" si="34"/>
        <v/>
      </c>
      <c r="V77" s="50"/>
      <c r="W77" s="51" t="str">
        <f t="shared" si="35"/>
        <v/>
      </c>
      <c r="X77" s="49">
        <f t="shared" si="36"/>
        <v>0</v>
      </c>
      <c r="Y77" s="51">
        <f t="shared" si="37"/>
        <v>0</v>
      </c>
      <c r="Z77" s="50">
        <f t="shared" si="38"/>
        <v>100</v>
      </c>
      <c r="AA77" s="52">
        <f t="shared" si="39"/>
        <v>0</v>
      </c>
    </row>
    <row r="78" spans="1:27" x14ac:dyDescent="0.25">
      <c r="A78" s="23" t="str">
        <f>IF('Initial Budget'!A93="","",'Initial Budget'!A93)</f>
        <v/>
      </c>
      <c r="B78" s="23" t="str">
        <f>IF('Initial Budget'!B93="","",'Initial Budget'!B93)</f>
        <v>Toilet</v>
      </c>
      <c r="C78" s="41">
        <f>'Initial Budget'!C93</f>
        <v>0</v>
      </c>
      <c r="D78" s="63"/>
      <c r="E78" s="51" t="str">
        <f t="shared" si="26"/>
        <v/>
      </c>
      <c r="F78" s="50"/>
      <c r="G78" s="51" t="str">
        <f t="shared" si="27"/>
        <v/>
      </c>
      <c r="H78" s="50"/>
      <c r="I78" s="51" t="str">
        <f t="shared" si="28"/>
        <v/>
      </c>
      <c r="J78" s="50"/>
      <c r="K78" s="51" t="str">
        <f t="shared" si="29"/>
        <v/>
      </c>
      <c r="L78" s="50"/>
      <c r="M78" s="51" t="str">
        <f t="shared" si="30"/>
        <v/>
      </c>
      <c r="N78" s="50"/>
      <c r="O78" s="51" t="str">
        <f t="shared" si="31"/>
        <v/>
      </c>
      <c r="P78" s="50"/>
      <c r="Q78" s="51" t="str">
        <f t="shared" si="32"/>
        <v/>
      </c>
      <c r="R78" s="50"/>
      <c r="S78" s="51" t="str">
        <f t="shared" si="33"/>
        <v/>
      </c>
      <c r="T78" s="50"/>
      <c r="U78" s="51" t="str">
        <f t="shared" si="34"/>
        <v/>
      </c>
      <c r="V78" s="50"/>
      <c r="W78" s="51" t="str">
        <f t="shared" si="35"/>
        <v/>
      </c>
      <c r="X78" s="49">
        <f t="shared" si="36"/>
        <v>0</v>
      </c>
      <c r="Y78" s="51">
        <f t="shared" si="37"/>
        <v>0</v>
      </c>
      <c r="Z78" s="50">
        <f t="shared" si="38"/>
        <v>100</v>
      </c>
      <c r="AA78" s="52">
        <f t="shared" si="39"/>
        <v>0</v>
      </c>
    </row>
    <row r="79" spans="1:27" x14ac:dyDescent="0.25">
      <c r="A79" s="23" t="str">
        <f>IF('Initial Budget'!A94="","",'Initial Budget'!A94)</f>
        <v/>
      </c>
      <c r="B79" s="23" t="str">
        <f>IF('Initial Budget'!B94="","",'Initial Budget'!B94)</f>
        <v>Faucet</v>
      </c>
      <c r="C79" s="41">
        <f>'Initial Budget'!C94</f>
        <v>0</v>
      </c>
      <c r="D79" s="63"/>
      <c r="E79" s="51" t="str">
        <f t="shared" si="26"/>
        <v/>
      </c>
      <c r="F79" s="50"/>
      <c r="G79" s="51" t="str">
        <f t="shared" si="27"/>
        <v/>
      </c>
      <c r="H79" s="50"/>
      <c r="I79" s="51" t="str">
        <f t="shared" si="28"/>
        <v/>
      </c>
      <c r="J79" s="50"/>
      <c r="K79" s="51" t="str">
        <f t="shared" si="29"/>
        <v/>
      </c>
      <c r="L79" s="50"/>
      <c r="M79" s="51" t="str">
        <f t="shared" si="30"/>
        <v/>
      </c>
      <c r="N79" s="50"/>
      <c r="O79" s="51" t="str">
        <f t="shared" si="31"/>
        <v/>
      </c>
      <c r="P79" s="50"/>
      <c r="Q79" s="51" t="str">
        <f t="shared" si="32"/>
        <v/>
      </c>
      <c r="R79" s="50"/>
      <c r="S79" s="51" t="str">
        <f t="shared" si="33"/>
        <v/>
      </c>
      <c r="T79" s="50"/>
      <c r="U79" s="51" t="str">
        <f t="shared" si="34"/>
        <v/>
      </c>
      <c r="V79" s="50"/>
      <c r="W79" s="51" t="str">
        <f t="shared" si="35"/>
        <v/>
      </c>
      <c r="X79" s="49">
        <f t="shared" si="36"/>
        <v>0</v>
      </c>
      <c r="Y79" s="51">
        <f t="shared" si="37"/>
        <v>0</v>
      </c>
      <c r="Z79" s="50">
        <f t="shared" si="38"/>
        <v>100</v>
      </c>
      <c r="AA79" s="52">
        <f t="shared" si="39"/>
        <v>0</v>
      </c>
    </row>
    <row r="80" spans="1:27" x14ac:dyDescent="0.25">
      <c r="A80" s="23" t="str">
        <f>IF('Initial Budget'!A95="","",'Initial Budget'!A95)</f>
        <v/>
      </c>
      <c r="B80" s="23" t="str">
        <f>IF('Initial Budget'!B95="","",'Initial Budget'!B95)</f>
        <v>Floor</v>
      </c>
      <c r="C80" s="41">
        <f>'Initial Budget'!C95</f>
        <v>0</v>
      </c>
      <c r="D80" s="63"/>
      <c r="E80" s="51" t="str">
        <f t="shared" si="26"/>
        <v/>
      </c>
      <c r="F80" s="50"/>
      <c r="G80" s="51" t="str">
        <f t="shared" si="27"/>
        <v/>
      </c>
      <c r="H80" s="50"/>
      <c r="I80" s="51" t="str">
        <f t="shared" si="28"/>
        <v/>
      </c>
      <c r="J80" s="50"/>
      <c r="K80" s="51" t="str">
        <f t="shared" si="29"/>
        <v/>
      </c>
      <c r="L80" s="50"/>
      <c r="M80" s="51" t="str">
        <f t="shared" si="30"/>
        <v/>
      </c>
      <c r="N80" s="50"/>
      <c r="O80" s="51" t="str">
        <f t="shared" si="31"/>
        <v/>
      </c>
      <c r="P80" s="50"/>
      <c r="Q80" s="51" t="str">
        <f t="shared" si="32"/>
        <v/>
      </c>
      <c r="R80" s="50"/>
      <c r="S80" s="51" t="str">
        <f t="shared" si="33"/>
        <v/>
      </c>
      <c r="T80" s="50"/>
      <c r="U80" s="51" t="str">
        <f t="shared" si="34"/>
        <v/>
      </c>
      <c r="V80" s="50"/>
      <c r="W80" s="51" t="str">
        <f t="shared" si="35"/>
        <v/>
      </c>
      <c r="X80" s="49">
        <f t="shared" si="36"/>
        <v>0</v>
      </c>
      <c r="Y80" s="51">
        <f t="shared" si="37"/>
        <v>0</v>
      </c>
      <c r="Z80" s="50">
        <f t="shared" si="38"/>
        <v>100</v>
      </c>
      <c r="AA80" s="52">
        <f t="shared" si="39"/>
        <v>0</v>
      </c>
    </row>
    <row r="81" spans="1:27" x14ac:dyDescent="0.25">
      <c r="A81" s="23" t="str">
        <f>IF('Initial Budget'!A96="","",'Initial Budget'!A96)</f>
        <v/>
      </c>
      <c r="B81" s="23" t="str">
        <f>IF('Initial Budget'!B96="","",'Initial Budget'!B96)</f>
        <v/>
      </c>
      <c r="C81" s="41">
        <f>'Initial Budget'!C96</f>
        <v>0</v>
      </c>
      <c r="D81" s="63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9">
        <f t="shared" si="36"/>
        <v>0</v>
      </c>
      <c r="Y81" s="51">
        <f t="shared" si="37"/>
        <v>0</v>
      </c>
      <c r="Z81" s="50">
        <f t="shared" si="38"/>
        <v>100</v>
      </c>
      <c r="AA81" s="52">
        <f t="shared" si="39"/>
        <v>0</v>
      </c>
    </row>
    <row r="82" spans="1:27" x14ac:dyDescent="0.25">
      <c r="A82" s="21" t="s">
        <v>89</v>
      </c>
      <c r="B82" s="23" t="str">
        <f>IF('Initial Budget'!B97="","",'Initial Budget'!B97)</f>
        <v/>
      </c>
      <c r="C82" s="42">
        <f>SUM(C41:C81)</f>
        <v>0</v>
      </c>
      <c r="D82" s="63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9" t="str">
        <f>IF(C82=0,"No Budget",(Y82/C82)*100)</f>
        <v>No Budget</v>
      </c>
      <c r="Y82" s="51" t="str">
        <f>IF(C82=0,"",SUM(Y41:Y81))</f>
        <v/>
      </c>
      <c r="Z82" s="50" t="str">
        <f>IF(C82=0,"No Budget",100-X82)</f>
        <v>No Budget</v>
      </c>
      <c r="AA82" s="52" t="str">
        <f>IF(C82=0,"",C82-Y82)</f>
        <v/>
      </c>
    </row>
    <row r="83" spans="1:27" ht="15.75" thickBot="1" x14ac:dyDescent="0.3">
      <c r="A83" s="8"/>
      <c r="B83" s="9"/>
      <c r="C83" s="34"/>
      <c r="D83" s="63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9"/>
      <c r="Y83" s="51"/>
      <c r="Z83" s="50"/>
      <c r="AA83" s="52"/>
    </row>
    <row r="84" spans="1:27" ht="15.75" thickTop="1" x14ac:dyDescent="0.25">
      <c r="A84" s="3" t="s">
        <v>43</v>
      </c>
      <c r="B84" s="4"/>
      <c r="C84" s="35"/>
      <c r="D84" s="63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9"/>
      <c r="Y84" s="51"/>
      <c r="Z84" s="50"/>
      <c r="AA84" s="52"/>
    </row>
    <row r="85" spans="1:27" x14ac:dyDescent="0.25">
      <c r="A85" s="5" t="s">
        <v>4</v>
      </c>
      <c r="B85" s="5" t="s">
        <v>3</v>
      </c>
      <c r="C85" s="40"/>
      <c r="D85" s="63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9"/>
      <c r="Y85" s="51"/>
      <c r="Z85" s="50"/>
      <c r="AA85" s="52"/>
    </row>
    <row r="86" spans="1:27" x14ac:dyDescent="0.25">
      <c r="A86" s="73" t="s">
        <v>42</v>
      </c>
      <c r="B86" s="23" t="str">
        <f>IF('Initial Budget'!B101="","",'Initial Budget'!B101)</f>
        <v>HVAC</v>
      </c>
      <c r="C86" s="41">
        <f>'Initial Budget'!C101</f>
        <v>0</v>
      </c>
      <c r="D86" s="63"/>
      <c r="E86" s="51" t="str">
        <f t="shared" ref="E86:E103" si="40">IF(D86="","",(D86/100)*$C86)</f>
        <v/>
      </c>
      <c r="F86" s="50"/>
      <c r="G86" s="51" t="str">
        <f t="shared" ref="G86:G103" si="41">IF(F86="","",(F86/100)*$C86)</f>
        <v/>
      </c>
      <c r="H86" s="50"/>
      <c r="I86" s="51" t="str">
        <f t="shared" ref="I86:I103" si="42">IF(H86="","",(H86/100)*$C86)</f>
        <v/>
      </c>
      <c r="J86" s="50"/>
      <c r="K86" s="51" t="str">
        <f t="shared" ref="K86:K103" si="43">IF(J86="","",(J86/100)*$C86)</f>
        <v/>
      </c>
      <c r="L86" s="50"/>
      <c r="M86" s="51" t="str">
        <f t="shared" ref="M86:M103" si="44">IF(L86="","",(L86/100)*$C86)</f>
        <v/>
      </c>
      <c r="N86" s="50"/>
      <c r="O86" s="51" t="str">
        <f t="shared" ref="O86:O103" si="45">IF(N86="","",(N86/100)*$C86)</f>
        <v/>
      </c>
      <c r="P86" s="50"/>
      <c r="Q86" s="51" t="str">
        <f t="shared" ref="Q86:Q103" si="46">IF(P86="","",(P86/100)*$C86)</f>
        <v/>
      </c>
      <c r="R86" s="50"/>
      <c r="S86" s="51" t="str">
        <f t="shared" ref="S86:S103" si="47">IF(R86="","",(R86/100)*$C86)</f>
        <v/>
      </c>
      <c r="T86" s="50"/>
      <c r="U86" s="51" t="str">
        <f t="shared" ref="U86:U103" si="48">IF(T86="","",(T86/100)*$C86)</f>
        <v/>
      </c>
      <c r="V86" s="50"/>
      <c r="W86" s="51" t="str">
        <f t="shared" ref="W86:W103" si="49">IF(V86="","",(V86/100)*$C86)</f>
        <v/>
      </c>
      <c r="X86" s="49">
        <f t="shared" ref="X86:X104" si="50">IF(C86="","",MAX(V86,T86,R86,P86,N86,L86,J86,H86,F86,D86))</f>
        <v>0</v>
      </c>
      <c r="Y86" s="51">
        <f t="shared" ref="Y86:Y104" si="51">IF(C86="","",(X86/100)*C86)</f>
        <v>0</v>
      </c>
      <c r="Z86" s="50">
        <f t="shared" ref="Z86:Z104" si="52">IF(C86="","",100-X86)</f>
        <v>100</v>
      </c>
      <c r="AA86" s="52">
        <f t="shared" ref="AA86:AA104" si="53">IF(C86="","",C86-Y86)</f>
        <v>0</v>
      </c>
    </row>
    <row r="87" spans="1:27" x14ac:dyDescent="0.25">
      <c r="A87" s="73"/>
      <c r="B87" s="23" t="str">
        <f>IF('Initial Budget'!B102="","",'Initial Budget'!B102)</f>
        <v>Heating</v>
      </c>
      <c r="C87" s="41">
        <f>'Initial Budget'!C102</f>
        <v>0</v>
      </c>
      <c r="D87" s="63"/>
      <c r="E87" s="51" t="str">
        <f t="shared" si="40"/>
        <v/>
      </c>
      <c r="F87" s="50"/>
      <c r="G87" s="51" t="str">
        <f t="shared" si="41"/>
        <v/>
      </c>
      <c r="H87" s="50"/>
      <c r="I87" s="51" t="str">
        <f t="shared" si="42"/>
        <v/>
      </c>
      <c r="J87" s="50"/>
      <c r="K87" s="51" t="str">
        <f t="shared" si="43"/>
        <v/>
      </c>
      <c r="L87" s="50"/>
      <c r="M87" s="51" t="str">
        <f t="shared" si="44"/>
        <v/>
      </c>
      <c r="N87" s="50"/>
      <c r="O87" s="51" t="str">
        <f t="shared" si="45"/>
        <v/>
      </c>
      <c r="P87" s="50"/>
      <c r="Q87" s="51" t="str">
        <f t="shared" si="46"/>
        <v/>
      </c>
      <c r="R87" s="50"/>
      <c r="S87" s="51" t="str">
        <f t="shared" si="47"/>
        <v/>
      </c>
      <c r="T87" s="50"/>
      <c r="U87" s="51" t="str">
        <f t="shared" si="48"/>
        <v/>
      </c>
      <c r="V87" s="50"/>
      <c r="W87" s="51" t="str">
        <f t="shared" si="49"/>
        <v/>
      </c>
      <c r="X87" s="49">
        <f t="shared" si="50"/>
        <v>0</v>
      </c>
      <c r="Y87" s="51">
        <f t="shared" si="51"/>
        <v>0</v>
      </c>
      <c r="Z87" s="50">
        <f t="shared" si="52"/>
        <v>100</v>
      </c>
      <c r="AA87" s="52">
        <f t="shared" si="53"/>
        <v>0</v>
      </c>
    </row>
    <row r="88" spans="1:27" x14ac:dyDescent="0.25">
      <c r="A88" s="73"/>
      <c r="B88" s="23" t="str">
        <f>IF('Initial Budget'!B103="","",'Initial Budget'!B103)</f>
        <v>Heating Rough/Ductwork</v>
      </c>
      <c r="C88" s="41">
        <f>'Initial Budget'!C103</f>
        <v>0</v>
      </c>
      <c r="D88" s="63"/>
      <c r="E88" s="51" t="str">
        <f t="shared" si="40"/>
        <v/>
      </c>
      <c r="F88" s="50"/>
      <c r="G88" s="51" t="str">
        <f t="shared" si="41"/>
        <v/>
      </c>
      <c r="H88" s="50"/>
      <c r="I88" s="51" t="str">
        <f t="shared" si="42"/>
        <v/>
      </c>
      <c r="J88" s="50"/>
      <c r="K88" s="51" t="str">
        <f t="shared" si="43"/>
        <v/>
      </c>
      <c r="L88" s="50"/>
      <c r="M88" s="51" t="str">
        <f t="shared" si="44"/>
        <v/>
      </c>
      <c r="N88" s="50"/>
      <c r="O88" s="51" t="str">
        <f t="shared" si="45"/>
        <v/>
      </c>
      <c r="P88" s="50"/>
      <c r="Q88" s="51" t="str">
        <f t="shared" si="46"/>
        <v/>
      </c>
      <c r="R88" s="50"/>
      <c r="S88" s="51" t="str">
        <f t="shared" si="47"/>
        <v/>
      </c>
      <c r="T88" s="50"/>
      <c r="U88" s="51" t="str">
        <f t="shared" si="48"/>
        <v/>
      </c>
      <c r="V88" s="50"/>
      <c r="W88" s="51" t="str">
        <f t="shared" si="49"/>
        <v/>
      </c>
      <c r="X88" s="49">
        <f t="shared" si="50"/>
        <v>0</v>
      </c>
      <c r="Y88" s="51">
        <f t="shared" si="51"/>
        <v>0</v>
      </c>
      <c r="Z88" s="50">
        <f t="shared" si="52"/>
        <v>100</v>
      </c>
      <c r="AA88" s="52">
        <f t="shared" si="53"/>
        <v>0</v>
      </c>
    </row>
    <row r="89" spans="1:27" x14ac:dyDescent="0.25">
      <c r="A89" s="73"/>
      <c r="B89" s="23" t="str">
        <f>IF('Initial Budget'!B104="","",'Initial Budget'!B104)</f>
        <v>Heating EQ/Furnace/Boiler</v>
      </c>
      <c r="C89" s="41">
        <f>'Initial Budget'!C104</f>
        <v>0</v>
      </c>
      <c r="D89" s="63"/>
      <c r="E89" s="51" t="str">
        <f t="shared" si="40"/>
        <v/>
      </c>
      <c r="F89" s="50"/>
      <c r="G89" s="51" t="str">
        <f t="shared" si="41"/>
        <v/>
      </c>
      <c r="H89" s="50"/>
      <c r="I89" s="51" t="str">
        <f t="shared" si="42"/>
        <v/>
      </c>
      <c r="J89" s="50"/>
      <c r="K89" s="51" t="str">
        <f t="shared" si="43"/>
        <v/>
      </c>
      <c r="L89" s="50"/>
      <c r="M89" s="51" t="str">
        <f t="shared" si="44"/>
        <v/>
      </c>
      <c r="N89" s="50"/>
      <c r="O89" s="51" t="str">
        <f t="shared" si="45"/>
        <v/>
      </c>
      <c r="P89" s="50"/>
      <c r="Q89" s="51" t="str">
        <f t="shared" si="46"/>
        <v/>
      </c>
      <c r="R89" s="50"/>
      <c r="S89" s="51" t="str">
        <f t="shared" si="47"/>
        <v/>
      </c>
      <c r="T89" s="50"/>
      <c r="U89" s="51" t="str">
        <f t="shared" si="48"/>
        <v/>
      </c>
      <c r="V89" s="50"/>
      <c r="W89" s="51" t="str">
        <f t="shared" si="49"/>
        <v/>
      </c>
      <c r="X89" s="49">
        <f t="shared" si="50"/>
        <v>0</v>
      </c>
      <c r="Y89" s="51">
        <f t="shared" si="51"/>
        <v>0</v>
      </c>
      <c r="Z89" s="50">
        <f t="shared" si="52"/>
        <v>100</v>
      </c>
      <c r="AA89" s="52">
        <f t="shared" si="53"/>
        <v>0</v>
      </c>
    </row>
    <row r="90" spans="1:27" x14ac:dyDescent="0.25">
      <c r="A90" s="73"/>
      <c r="B90" s="23" t="str">
        <f>IF('Initial Budget'!B105="","",'Initial Budget'!B105)</f>
        <v>Air Conditioning/AC</v>
      </c>
      <c r="C90" s="41">
        <f>'Initial Budget'!C105</f>
        <v>0</v>
      </c>
      <c r="D90" s="63"/>
      <c r="E90" s="51" t="str">
        <f t="shared" si="40"/>
        <v/>
      </c>
      <c r="F90" s="50"/>
      <c r="G90" s="51" t="str">
        <f t="shared" si="41"/>
        <v/>
      </c>
      <c r="H90" s="50"/>
      <c r="I90" s="51" t="str">
        <f t="shared" si="42"/>
        <v/>
      </c>
      <c r="J90" s="50"/>
      <c r="K90" s="51" t="str">
        <f t="shared" si="43"/>
        <v/>
      </c>
      <c r="L90" s="50"/>
      <c r="M90" s="51" t="str">
        <f t="shared" si="44"/>
        <v/>
      </c>
      <c r="N90" s="50"/>
      <c r="O90" s="51" t="str">
        <f t="shared" si="45"/>
        <v/>
      </c>
      <c r="P90" s="50"/>
      <c r="Q90" s="51" t="str">
        <f t="shared" si="46"/>
        <v/>
      </c>
      <c r="R90" s="50"/>
      <c r="S90" s="51" t="str">
        <f t="shared" si="47"/>
        <v/>
      </c>
      <c r="T90" s="50"/>
      <c r="U90" s="51" t="str">
        <f t="shared" si="48"/>
        <v/>
      </c>
      <c r="V90" s="50"/>
      <c r="W90" s="51" t="str">
        <f t="shared" si="49"/>
        <v/>
      </c>
      <c r="X90" s="49">
        <f t="shared" si="50"/>
        <v>0</v>
      </c>
      <c r="Y90" s="51">
        <f t="shared" si="51"/>
        <v>0</v>
      </c>
      <c r="Z90" s="50">
        <f t="shared" si="52"/>
        <v>100</v>
      </c>
      <c r="AA90" s="52">
        <f t="shared" si="53"/>
        <v>0</v>
      </c>
    </row>
    <row r="91" spans="1:27" x14ac:dyDescent="0.25">
      <c r="A91" s="73"/>
      <c r="B91" s="23" t="str">
        <f>IF('Initial Budget'!B106="","",'Initial Budget'!B106)</f>
        <v>AC Rough/Ductwork</v>
      </c>
      <c r="C91" s="41">
        <f>'Initial Budget'!C106</f>
        <v>0</v>
      </c>
      <c r="D91" s="63"/>
      <c r="E91" s="51" t="str">
        <f t="shared" si="40"/>
        <v/>
      </c>
      <c r="F91" s="50"/>
      <c r="G91" s="51" t="str">
        <f t="shared" si="41"/>
        <v/>
      </c>
      <c r="H91" s="50"/>
      <c r="I91" s="51" t="str">
        <f t="shared" si="42"/>
        <v/>
      </c>
      <c r="J91" s="50"/>
      <c r="K91" s="51" t="str">
        <f t="shared" si="43"/>
        <v/>
      </c>
      <c r="L91" s="50"/>
      <c r="M91" s="51" t="str">
        <f t="shared" si="44"/>
        <v/>
      </c>
      <c r="N91" s="50"/>
      <c r="O91" s="51" t="str">
        <f t="shared" si="45"/>
        <v/>
      </c>
      <c r="P91" s="50"/>
      <c r="Q91" s="51" t="str">
        <f t="shared" si="46"/>
        <v/>
      </c>
      <c r="R91" s="50"/>
      <c r="S91" s="51" t="str">
        <f t="shared" si="47"/>
        <v/>
      </c>
      <c r="T91" s="50"/>
      <c r="U91" s="51" t="str">
        <f t="shared" si="48"/>
        <v/>
      </c>
      <c r="V91" s="50"/>
      <c r="W91" s="51" t="str">
        <f t="shared" si="49"/>
        <v/>
      </c>
      <c r="X91" s="49">
        <f t="shared" si="50"/>
        <v>0</v>
      </c>
      <c r="Y91" s="51">
        <f t="shared" si="51"/>
        <v>0</v>
      </c>
      <c r="Z91" s="50">
        <f t="shared" si="52"/>
        <v>100</v>
      </c>
      <c r="AA91" s="52">
        <f t="shared" si="53"/>
        <v>0</v>
      </c>
    </row>
    <row r="92" spans="1:27" x14ac:dyDescent="0.25">
      <c r="A92" s="73"/>
      <c r="B92" s="23" t="str">
        <f>IF('Initial Budget'!B107="","",'Initial Budget'!B107)</f>
        <v>AC EQ/Heat Pump/Condenser</v>
      </c>
      <c r="C92" s="41">
        <f>'Initial Budget'!C107</f>
        <v>0</v>
      </c>
      <c r="D92" s="63"/>
      <c r="E92" s="51" t="str">
        <f t="shared" si="40"/>
        <v/>
      </c>
      <c r="F92" s="50"/>
      <c r="G92" s="51" t="str">
        <f t="shared" si="41"/>
        <v/>
      </c>
      <c r="H92" s="50"/>
      <c r="I92" s="51" t="str">
        <f t="shared" si="42"/>
        <v/>
      </c>
      <c r="J92" s="50"/>
      <c r="K92" s="51" t="str">
        <f t="shared" si="43"/>
        <v/>
      </c>
      <c r="L92" s="50"/>
      <c r="M92" s="51" t="str">
        <f t="shared" si="44"/>
        <v/>
      </c>
      <c r="N92" s="50"/>
      <c r="O92" s="51" t="str">
        <f t="shared" si="45"/>
        <v/>
      </c>
      <c r="P92" s="50"/>
      <c r="Q92" s="51" t="str">
        <f t="shared" si="46"/>
        <v/>
      </c>
      <c r="R92" s="50"/>
      <c r="S92" s="51" t="str">
        <f t="shared" si="47"/>
        <v/>
      </c>
      <c r="T92" s="50"/>
      <c r="U92" s="51" t="str">
        <f t="shared" si="48"/>
        <v/>
      </c>
      <c r="V92" s="50"/>
      <c r="W92" s="51" t="str">
        <f t="shared" si="49"/>
        <v/>
      </c>
      <c r="X92" s="49">
        <f t="shared" si="50"/>
        <v>0</v>
      </c>
      <c r="Y92" s="51">
        <f t="shared" si="51"/>
        <v>0</v>
      </c>
      <c r="Z92" s="50">
        <f t="shared" si="52"/>
        <v>100</v>
      </c>
      <c r="AA92" s="52">
        <f t="shared" si="53"/>
        <v>0</v>
      </c>
    </row>
    <row r="93" spans="1:27" x14ac:dyDescent="0.25">
      <c r="A93" s="73" t="s">
        <v>35</v>
      </c>
      <c r="B93" s="23" t="str">
        <f>IF('Initial Budget'!B108="","",'Initial Budget'!B108)</f>
        <v>Electric - Rough</v>
      </c>
      <c r="C93" s="41">
        <f>'Initial Budget'!C108</f>
        <v>0</v>
      </c>
      <c r="D93" s="63">
        <v>10</v>
      </c>
      <c r="E93" s="51">
        <f t="shared" si="40"/>
        <v>0</v>
      </c>
      <c r="F93" s="50"/>
      <c r="G93" s="51" t="str">
        <f t="shared" si="41"/>
        <v/>
      </c>
      <c r="H93" s="50"/>
      <c r="I93" s="51" t="str">
        <f t="shared" si="42"/>
        <v/>
      </c>
      <c r="J93" s="50"/>
      <c r="K93" s="51" t="str">
        <f t="shared" si="43"/>
        <v/>
      </c>
      <c r="L93" s="50"/>
      <c r="M93" s="51" t="str">
        <f t="shared" si="44"/>
        <v/>
      </c>
      <c r="N93" s="50"/>
      <c r="O93" s="51" t="str">
        <f t="shared" si="45"/>
        <v/>
      </c>
      <c r="P93" s="50"/>
      <c r="Q93" s="51" t="str">
        <f t="shared" si="46"/>
        <v/>
      </c>
      <c r="R93" s="50"/>
      <c r="S93" s="51" t="str">
        <f t="shared" si="47"/>
        <v/>
      </c>
      <c r="T93" s="50"/>
      <c r="U93" s="51" t="str">
        <f t="shared" si="48"/>
        <v/>
      </c>
      <c r="V93" s="50"/>
      <c r="W93" s="51" t="str">
        <f t="shared" si="49"/>
        <v/>
      </c>
      <c r="X93" s="49">
        <f t="shared" si="50"/>
        <v>10</v>
      </c>
      <c r="Y93" s="51">
        <f t="shared" si="51"/>
        <v>0</v>
      </c>
      <c r="Z93" s="50">
        <f t="shared" si="52"/>
        <v>90</v>
      </c>
      <c r="AA93" s="52">
        <f t="shared" si="53"/>
        <v>0</v>
      </c>
    </row>
    <row r="94" spans="1:27" x14ac:dyDescent="0.25">
      <c r="A94" s="73"/>
      <c r="B94" s="23" t="str">
        <f>IF('Initial Budget'!B109="","",'Initial Budget'!B109)</f>
        <v>Electric - Finish</v>
      </c>
      <c r="C94" s="41">
        <f>'Initial Budget'!C109</f>
        <v>0</v>
      </c>
      <c r="D94" s="63"/>
      <c r="E94" s="51" t="str">
        <f t="shared" si="40"/>
        <v/>
      </c>
      <c r="F94" s="50"/>
      <c r="G94" s="51" t="str">
        <f t="shared" si="41"/>
        <v/>
      </c>
      <c r="H94" s="50"/>
      <c r="I94" s="51" t="str">
        <f t="shared" si="42"/>
        <v/>
      </c>
      <c r="J94" s="50"/>
      <c r="K94" s="51" t="str">
        <f t="shared" si="43"/>
        <v/>
      </c>
      <c r="L94" s="50"/>
      <c r="M94" s="51" t="str">
        <f t="shared" si="44"/>
        <v/>
      </c>
      <c r="N94" s="50"/>
      <c r="O94" s="51" t="str">
        <f t="shared" si="45"/>
        <v/>
      </c>
      <c r="P94" s="50"/>
      <c r="Q94" s="51" t="str">
        <f t="shared" si="46"/>
        <v/>
      </c>
      <c r="R94" s="50"/>
      <c r="S94" s="51" t="str">
        <f t="shared" si="47"/>
        <v/>
      </c>
      <c r="T94" s="50"/>
      <c r="U94" s="51" t="str">
        <f t="shared" si="48"/>
        <v/>
      </c>
      <c r="V94" s="50"/>
      <c r="W94" s="51" t="str">
        <f t="shared" si="49"/>
        <v/>
      </c>
      <c r="X94" s="49">
        <f t="shared" si="50"/>
        <v>0</v>
      </c>
      <c r="Y94" s="51">
        <f t="shared" si="51"/>
        <v>0</v>
      </c>
      <c r="Z94" s="50">
        <f t="shared" si="52"/>
        <v>100</v>
      </c>
      <c r="AA94" s="52">
        <f t="shared" si="53"/>
        <v>0</v>
      </c>
    </row>
    <row r="95" spans="1:27" x14ac:dyDescent="0.25">
      <c r="A95" s="73"/>
      <c r="B95" s="23" t="str">
        <f>IF('Initial Budget'!B110="","",'Initial Budget'!B110)</f>
        <v>Lighting</v>
      </c>
      <c r="C95" s="41">
        <f>'Initial Budget'!C110</f>
        <v>0</v>
      </c>
      <c r="D95" s="63"/>
      <c r="E95" s="51" t="str">
        <f t="shared" si="40"/>
        <v/>
      </c>
      <c r="F95" s="50"/>
      <c r="G95" s="51" t="str">
        <f t="shared" si="41"/>
        <v/>
      </c>
      <c r="H95" s="50"/>
      <c r="I95" s="51" t="str">
        <f t="shared" si="42"/>
        <v/>
      </c>
      <c r="J95" s="50"/>
      <c r="K95" s="51" t="str">
        <f t="shared" si="43"/>
        <v/>
      </c>
      <c r="L95" s="50"/>
      <c r="M95" s="51" t="str">
        <f t="shared" si="44"/>
        <v/>
      </c>
      <c r="N95" s="50"/>
      <c r="O95" s="51" t="str">
        <f t="shared" si="45"/>
        <v/>
      </c>
      <c r="P95" s="50"/>
      <c r="Q95" s="51" t="str">
        <f t="shared" si="46"/>
        <v/>
      </c>
      <c r="R95" s="50"/>
      <c r="S95" s="51" t="str">
        <f t="shared" si="47"/>
        <v/>
      </c>
      <c r="T95" s="50"/>
      <c r="U95" s="51" t="str">
        <f t="shared" si="48"/>
        <v/>
      </c>
      <c r="V95" s="50"/>
      <c r="W95" s="51" t="str">
        <f t="shared" si="49"/>
        <v/>
      </c>
      <c r="X95" s="49">
        <f t="shared" si="50"/>
        <v>0</v>
      </c>
      <c r="Y95" s="51">
        <f t="shared" si="51"/>
        <v>0</v>
      </c>
      <c r="Z95" s="50">
        <f t="shared" si="52"/>
        <v>100</v>
      </c>
      <c r="AA95" s="52">
        <f t="shared" si="53"/>
        <v>0</v>
      </c>
    </row>
    <row r="96" spans="1:27" x14ac:dyDescent="0.25">
      <c r="A96" s="73"/>
      <c r="B96" s="23" t="str">
        <f>IF('Initial Budget'!B111="","",'Initial Budget'!B111)</f>
        <v>Electric - New Panel</v>
      </c>
      <c r="C96" s="41">
        <f>'Initial Budget'!C111</f>
        <v>0</v>
      </c>
      <c r="D96" s="63"/>
      <c r="E96" s="51" t="str">
        <f t="shared" si="40"/>
        <v/>
      </c>
      <c r="F96" s="50"/>
      <c r="G96" s="51" t="str">
        <f t="shared" si="41"/>
        <v/>
      </c>
      <c r="H96" s="50"/>
      <c r="I96" s="51" t="str">
        <f t="shared" si="42"/>
        <v/>
      </c>
      <c r="J96" s="50"/>
      <c r="K96" s="51" t="str">
        <f t="shared" si="43"/>
        <v/>
      </c>
      <c r="L96" s="50"/>
      <c r="M96" s="51" t="str">
        <f t="shared" si="44"/>
        <v/>
      </c>
      <c r="N96" s="50"/>
      <c r="O96" s="51" t="str">
        <f t="shared" si="45"/>
        <v/>
      </c>
      <c r="P96" s="50"/>
      <c r="Q96" s="51" t="str">
        <f t="shared" si="46"/>
        <v/>
      </c>
      <c r="R96" s="50"/>
      <c r="S96" s="51" t="str">
        <f t="shared" si="47"/>
        <v/>
      </c>
      <c r="T96" s="50"/>
      <c r="U96" s="51" t="str">
        <f t="shared" si="48"/>
        <v/>
      </c>
      <c r="V96" s="50"/>
      <c r="W96" s="51" t="str">
        <f t="shared" si="49"/>
        <v/>
      </c>
      <c r="X96" s="49">
        <f t="shared" si="50"/>
        <v>0</v>
      </c>
      <c r="Y96" s="51">
        <f t="shared" si="51"/>
        <v>0</v>
      </c>
      <c r="Z96" s="50">
        <f t="shared" si="52"/>
        <v>100</v>
      </c>
      <c r="AA96" s="52">
        <f t="shared" si="53"/>
        <v>0</v>
      </c>
    </row>
    <row r="97" spans="1:27" x14ac:dyDescent="0.25">
      <c r="A97" s="73" t="s">
        <v>30</v>
      </c>
      <c r="B97" s="23" t="str">
        <f>IF('Initial Budget'!B112="","",'Initial Budget'!B112)</f>
        <v>Plumbing</v>
      </c>
      <c r="C97" s="41">
        <f>'Initial Budget'!C112</f>
        <v>0</v>
      </c>
      <c r="D97" s="63">
        <v>66</v>
      </c>
      <c r="E97" s="51">
        <f t="shared" si="40"/>
        <v>0</v>
      </c>
      <c r="F97" s="50"/>
      <c r="G97" s="51" t="str">
        <f t="shared" si="41"/>
        <v/>
      </c>
      <c r="H97" s="50"/>
      <c r="I97" s="51" t="str">
        <f t="shared" si="42"/>
        <v/>
      </c>
      <c r="J97" s="50"/>
      <c r="K97" s="51" t="str">
        <f t="shared" si="43"/>
        <v/>
      </c>
      <c r="L97" s="50"/>
      <c r="M97" s="51" t="str">
        <f t="shared" si="44"/>
        <v/>
      </c>
      <c r="N97" s="50"/>
      <c r="O97" s="51" t="str">
        <f t="shared" si="45"/>
        <v/>
      </c>
      <c r="P97" s="50"/>
      <c r="Q97" s="51" t="str">
        <f t="shared" si="46"/>
        <v/>
      </c>
      <c r="R97" s="50"/>
      <c r="S97" s="51" t="str">
        <f t="shared" si="47"/>
        <v/>
      </c>
      <c r="T97" s="50"/>
      <c r="U97" s="51" t="str">
        <f t="shared" si="48"/>
        <v/>
      </c>
      <c r="V97" s="50"/>
      <c r="W97" s="51" t="str">
        <f t="shared" si="49"/>
        <v/>
      </c>
      <c r="X97" s="49">
        <f t="shared" si="50"/>
        <v>66</v>
      </c>
      <c r="Y97" s="51">
        <f t="shared" si="51"/>
        <v>0</v>
      </c>
      <c r="Z97" s="50">
        <f t="shared" si="52"/>
        <v>34</v>
      </c>
      <c r="AA97" s="52">
        <f t="shared" si="53"/>
        <v>0</v>
      </c>
    </row>
    <row r="98" spans="1:27" x14ac:dyDescent="0.25">
      <c r="A98" s="73"/>
      <c r="B98" s="23" t="str">
        <f>IF('Initial Budget'!B113="","",'Initial Budget'!B113)</f>
        <v>Plumbing - Rough</v>
      </c>
      <c r="C98" s="41">
        <f>'Initial Budget'!C113</f>
        <v>0</v>
      </c>
      <c r="D98" s="63"/>
      <c r="E98" s="51" t="str">
        <f t="shared" si="40"/>
        <v/>
      </c>
      <c r="F98" s="50"/>
      <c r="G98" s="51" t="str">
        <f t="shared" si="41"/>
        <v/>
      </c>
      <c r="H98" s="50"/>
      <c r="I98" s="51" t="str">
        <f t="shared" si="42"/>
        <v/>
      </c>
      <c r="J98" s="50"/>
      <c r="K98" s="51" t="str">
        <f t="shared" si="43"/>
        <v/>
      </c>
      <c r="L98" s="50"/>
      <c r="M98" s="51" t="str">
        <f t="shared" si="44"/>
        <v/>
      </c>
      <c r="N98" s="50"/>
      <c r="O98" s="51" t="str">
        <f t="shared" si="45"/>
        <v/>
      </c>
      <c r="P98" s="50"/>
      <c r="Q98" s="51" t="str">
        <f t="shared" si="46"/>
        <v/>
      </c>
      <c r="R98" s="50"/>
      <c r="S98" s="51" t="str">
        <f t="shared" si="47"/>
        <v/>
      </c>
      <c r="T98" s="50"/>
      <c r="U98" s="51" t="str">
        <f t="shared" si="48"/>
        <v/>
      </c>
      <c r="V98" s="50"/>
      <c r="W98" s="51" t="str">
        <f t="shared" si="49"/>
        <v/>
      </c>
      <c r="X98" s="49">
        <f t="shared" si="50"/>
        <v>0</v>
      </c>
      <c r="Y98" s="51">
        <f t="shared" si="51"/>
        <v>0</v>
      </c>
      <c r="Z98" s="50">
        <f t="shared" si="52"/>
        <v>100</v>
      </c>
      <c r="AA98" s="52">
        <f t="shared" si="53"/>
        <v>0</v>
      </c>
    </row>
    <row r="99" spans="1:27" x14ac:dyDescent="0.25">
      <c r="A99" s="73"/>
      <c r="B99" s="23" t="str">
        <f>IF('Initial Budget'!B114="","",'Initial Budget'!B114)</f>
        <v>Plumbing - Finish</v>
      </c>
      <c r="C99" s="41">
        <f>'Initial Budget'!C114</f>
        <v>0</v>
      </c>
      <c r="D99" s="63"/>
      <c r="E99" s="51" t="str">
        <f t="shared" si="40"/>
        <v/>
      </c>
      <c r="F99" s="50"/>
      <c r="G99" s="51" t="str">
        <f t="shared" si="41"/>
        <v/>
      </c>
      <c r="H99" s="50"/>
      <c r="I99" s="51" t="str">
        <f t="shared" si="42"/>
        <v/>
      </c>
      <c r="J99" s="50"/>
      <c r="K99" s="51" t="str">
        <f t="shared" si="43"/>
        <v/>
      </c>
      <c r="L99" s="50"/>
      <c r="M99" s="51" t="str">
        <f t="shared" si="44"/>
        <v/>
      </c>
      <c r="N99" s="50"/>
      <c r="O99" s="51" t="str">
        <f t="shared" si="45"/>
        <v/>
      </c>
      <c r="P99" s="50"/>
      <c r="Q99" s="51" t="str">
        <f t="shared" si="46"/>
        <v/>
      </c>
      <c r="R99" s="50"/>
      <c r="S99" s="51" t="str">
        <f t="shared" si="47"/>
        <v/>
      </c>
      <c r="T99" s="50"/>
      <c r="U99" s="51" t="str">
        <f t="shared" si="48"/>
        <v/>
      </c>
      <c r="V99" s="50"/>
      <c r="W99" s="51" t="str">
        <f t="shared" si="49"/>
        <v/>
      </c>
      <c r="X99" s="49">
        <f t="shared" si="50"/>
        <v>0</v>
      </c>
      <c r="Y99" s="51">
        <f t="shared" si="51"/>
        <v>0</v>
      </c>
      <c r="Z99" s="50">
        <f t="shared" si="52"/>
        <v>100</v>
      </c>
      <c r="AA99" s="52">
        <f t="shared" si="53"/>
        <v>0</v>
      </c>
    </row>
    <row r="100" spans="1:27" x14ac:dyDescent="0.25">
      <c r="A100" s="61" t="str">
        <f>IF('Initial Budget'!A115="","",'Initial Budget'!A115)</f>
        <v>Gas Line</v>
      </c>
      <c r="B100" s="23" t="str">
        <f>IF('Initial Budget'!B115="","",'Initial Budget'!B115)</f>
        <v/>
      </c>
      <c r="C100" s="41">
        <f>'Initial Budget'!C115</f>
        <v>0</v>
      </c>
      <c r="D100" s="63"/>
      <c r="E100" s="51" t="str">
        <f t="shared" si="40"/>
        <v/>
      </c>
      <c r="F100" s="50"/>
      <c r="G100" s="51" t="str">
        <f t="shared" si="41"/>
        <v/>
      </c>
      <c r="H100" s="50"/>
      <c r="I100" s="51" t="str">
        <f t="shared" si="42"/>
        <v/>
      </c>
      <c r="J100" s="50"/>
      <c r="K100" s="51" t="str">
        <f t="shared" si="43"/>
        <v/>
      </c>
      <c r="L100" s="50"/>
      <c r="M100" s="51" t="str">
        <f t="shared" si="44"/>
        <v/>
      </c>
      <c r="N100" s="50"/>
      <c r="O100" s="51" t="str">
        <f t="shared" si="45"/>
        <v/>
      </c>
      <c r="P100" s="50"/>
      <c r="Q100" s="51" t="str">
        <f t="shared" si="46"/>
        <v/>
      </c>
      <c r="R100" s="50"/>
      <c r="S100" s="51" t="str">
        <f t="shared" si="47"/>
        <v/>
      </c>
      <c r="T100" s="50"/>
      <c r="U100" s="51" t="str">
        <f t="shared" si="48"/>
        <v/>
      </c>
      <c r="V100" s="50"/>
      <c r="W100" s="51" t="str">
        <f t="shared" si="49"/>
        <v/>
      </c>
      <c r="X100" s="49">
        <f t="shared" si="50"/>
        <v>0</v>
      </c>
      <c r="Y100" s="51">
        <f t="shared" si="51"/>
        <v>0</v>
      </c>
      <c r="Z100" s="50">
        <f t="shared" si="52"/>
        <v>100</v>
      </c>
      <c r="AA100" s="52">
        <f t="shared" si="53"/>
        <v>0</v>
      </c>
    </row>
    <row r="101" spans="1:27" x14ac:dyDescent="0.25">
      <c r="A101" s="73" t="s">
        <v>26</v>
      </c>
      <c r="B101" s="23" t="str">
        <f>IF('Initial Budget'!B116="","",'Initial Budget'!B116)</f>
        <v>Water Connection</v>
      </c>
      <c r="C101" s="41">
        <f>'Initial Budget'!C116</f>
        <v>0</v>
      </c>
      <c r="D101" s="63"/>
      <c r="E101" s="51" t="str">
        <f t="shared" si="40"/>
        <v/>
      </c>
      <c r="F101" s="50"/>
      <c r="G101" s="51" t="str">
        <f t="shared" si="41"/>
        <v/>
      </c>
      <c r="H101" s="50"/>
      <c r="I101" s="51" t="str">
        <f t="shared" si="42"/>
        <v/>
      </c>
      <c r="J101" s="50"/>
      <c r="K101" s="51" t="str">
        <f t="shared" si="43"/>
        <v/>
      </c>
      <c r="L101" s="50"/>
      <c r="M101" s="51" t="str">
        <f t="shared" si="44"/>
        <v/>
      </c>
      <c r="N101" s="50"/>
      <c r="O101" s="51" t="str">
        <f t="shared" si="45"/>
        <v/>
      </c>
      <c r="P101" s="50"/>
      <c r="Q101" s="51" t="str">
        <f t="shared" si="46"/>
        <v/>
      </c>
      <c r="R101" s="50"/>
      <c r="S101" s="51" t="str">
        <f t="shared" si="47"/>
        <v/>
      </c>
      <c r="T101" s="50"/>
      <c r="U101" s="51" t="str">
        <f t="shared" si="48"/>
        <v/>
      </c>
      <c r="V101" s="50"/>
      <c r="W101" s="51" t="str">
        <f t="shared" si="49"/>
        <v/>
      </c>
      <c r="X101" s="49">
        <f t="shared" si="50"/>
        <v>0</v>
      </c>
      <c r="Y101" s="51">
        <f t="shared" si="51"/>
        <v>0</v>
      </c>
      <c r="Z101" s="50">
        <f t="shared" si="52"/>
        <v>100</v>
      </c>
      <c r="AA101" s="52">
        <f t="shared" si="53"/>
        <v>0</v>
      </c>
    </row>
    <row r="102" spans="1:27" x14ac:dyDescent="0.25">
      <c r="A102" s="73"/>
      <c r="B102" s="23" t="str">
        <f>IF('Initial Budget'!B117="","",'Initial Budget'!B117)</f>
        <v>Sewer Connection</v>
      </c>
      <c r="C102" s="41">
        <f>'Initial Budget'!C117</f>
        <v>0</v>
      </c>
      <c r="D102" s="63"/>
      <c r="E102" s="51" t="str">
        <f t="shared" si="40"/>
        <v/>
      </c>
      <c r="F102" s="50"/>
      <c r="G102" s="51" t="str">
        <f t="shared" si="41"/>
        <v/>
      </c>
      <c r="H102" s="50"/>
      <c r="I102" s="51" t="str">
        <f t="shared" si="42"/>
        <v/>
      </c>
      <c r="J102" s="50"/>
      <c r="K102" s="51" t="str">
        <f t="shared" si="43"/>
        <v/>
      </c>
      <c r="L102" s="50"/>
      <c r="M102" s="51" t="str">
        <f t="shared" si="44"/>
        <v/>
      </c>
      <c r="N102" s="50"/>
      <c r="O102" s="51" t="str">
        <f t="shared" si="45"/>
        <v/>
      </c>
      <c r="P102" s="50"/>
      <c r="Q102" s="51" t="str">
        <f t="shared" si="46"/>
        <v/>
      </c>
      <c r="R102" s="50"/>
      <c r="S102" s="51" t="str">
        <f t="shared" si="47"/>
        <v/>
      </c>
      <c r="T102" s="50"/>
      <c r="U102" s="51" t="str">
        <f t="shared" si="48"/>
        <v/>
      </c>
      <c r="V102" s="50"/>
      <c r="W102" s="51" t="str">
        <f t="shared" si="49"/>
        <v/>
      </c>
      <c r="X102" s="49">
        <f t="shared" si="50"/>
        <v>0</v>
      </c>
      <c r="Y102" s="51">
        <f t="shared" si="51"/>
        <v>0</v>
      </c>
      <c r="Z102" s="50">
        <f t="shared" si="52"/>
        <v>100</v>
      </c>
      <c r="AA102" s="52">
        <f t="shared" si="53"/>
        <v>0</v>
      </c>
    </row>
    <row r="103" spans="1:27" x14ac:dyDescent="0.25">
      <c r="A103" s="61" t="str">
        <f>IF('Initial Budget'!A118="","",'Initial Budget'!A118)</f>
        <v>Hot Water Heater</v>
      </c>
      <c r="B103" s="23" t="str">
        <f>IF('Initial Budget'!B118="","",'Initial Budget'!B118)</f>
        <v/>
      </c>
      <c r="C103" s="41">
        <f>'Initial Budget'!C118</f>
        <v>0</v>
      </c>
      <c r="D103" s="63"/>
      <c r="E103" s="51" t="str">
        <f t="shared" si="40"/>
        <v/>
      </c>
      <c r="F103" s="50"/>
      <c r="G103" s="51" t="str">
        <f t="shared" si="41"/>
        <v/>
      </c>
      <c r="H103" s="50"/>
      <c r="I103" s="51" t="str">
        <f t="shared" si="42"/>
        <v/>
      </c>
      <c r="J103" s="50"/>
      <c r="K103" s="51" t="str">
        <f t="shared" si="43"/>
        <v/>
      </c>
      <c r="L103" s="50"/>
      <c r="M103" s="51" t="str">
        <f t="shared" si="44"/>
        <v/>
      </c>
      <c r="N103" s="50"/>
      <c r="O103" s="51" t="str">
        <f t="shared" si="45"/>
        <v/>
      </c>
      <c r="P103" s="50"/>
      <c r="Q103" s="51" t="str">
        <f t="shared" si="46"/>
        <v/>
      </c>
      <c r="R103" s="50"/>
      <c r="S103" s="51" t="str">
        <f t="shared" si="47"/>
        <v/>
      </c>
      <c r="T103" s="50"/>
      <c r="U103" s="51" t="str">
        <f t="shared" si="48"/>
        <v/>
      </c>
      <c r="V103" s="50"/>
      <c r="W103" s="51" t="str">
        <f t="shared" si="49"/>
        <v/>
      </c>
      <c r="X103" s="49">
        <f t="shared" si="50"/>
        <v>0</v>
      </c>
      <c r="Y103" s="51">
        <f t="shared" si="51"/>
        <v>0</v>
      </c>
      <c r="Z103" s="50">
        <f t="shared" si="52"/>
        <v>100</v>
      </c>
      <c r="AA103" s="52">
        <f t="shared" si="53"/>
        <v>0</v>
      </c>
    </row>
    <row r="104" spans="1:27" x14ac:dyDescent="0.25">
      <c r="A104" s="61" t="str">
        <f>IF('Initial Budget'!A119="","",'Initial Budget'!A119)</f>
        <v/>
      </c>
      <c r="B104" s="23" t="str">
        <f>IF('Initial Budget'!B119="","",'Initial Budget'!B119)</f>
        <v/>
      </c>
      <c r="C104" s="41">
        <f>'Initial Budget'!C119</f>
        <v>0</v>
      </c>
      <c r="D104" s="63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9">
        <f t="shared" si="50"/>
        <v>0</v>
      </c>
      <c r="Y104" s="51">
        <f t="shared" si="51"/>
        <v>0</v>
      </c>
      <c r="Z104" s="50">
        <f t="shared" si="52"/>
        <v>100</v>
      </c>
      <c r="AA104" s="52">
        <f t="shared" si="53"/>
        <v>0</v>
      </c>
    </row>
    <row r="105" spans="1:27" x14ac:dyDescent="0.25">
      <c r="A105" s="21" t="s">
        <v>89</v>
      </c>
      <c r="B105" s="21"/>
      <c r="C105" s="42">
        <f>SUM(C86:C104)</f>
        <v>0</v>
      </c>
      <c r="D105" s="63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9" t="str">
        <f>IF(C105=0,"No Budget",(Y105/C105)*100)</f>
        <v>No Budget</v>
      </c>
      <c r="Y105" s="51" t="str">
        <f>IF(C105=0,"",SUM(Y86:Y104))</f>
        <v/>
      </c>
      <c r="Z105" s="50" t="str">
        <f>IF(C105=0,"No Budget",100-X105)</f>
        <v>No Budget</v>
      </c>
      <c r="AA105" s="52" t="str">
        <f>IF(C105=0,"",C105-Y105)</f>
        <v/>
      </c>
    </row>
    <row r="106" spans="1:27" ht="15.75" thickBot="1" x14ac:dyDescent="0.3">
      <c r="A106" s="8"/>
      <c r="B106" s="9"/>
      <c r="C106" s="34"/>
      <c r="D106" s="63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9"/>
      <c r="Y106" s="51"/>
      <c r="Z106" s="50"/>
      <c r="AA106" s="52"/>
    </row>
    <row r="107" spans="1:27" ht="15.75" thickTop="1" x14ac:dyDescent="0.25">
      <c r="A107" s="3" t="s">
        <v>22</v>
      </c>
      <c r="B107" s="4"/>
      <c r="C107" s="35"/>
      <c r="D107" s="63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9"/>
      <c r="Y107" s="51"/>
      <c r="Z107" s="50"/>
      <c r="AA107" s="52"/>
    </row>
    <row r="108" spans="1:27" x14ac:dyDescent="0.25">
      <c r="A108" s="5" t="s">
        <v>4</v>
      </c>
      <c r="B108" s="5" t="s">
        <v>3</v>
      </c>
      <c r="C108" s="40"/>
      <c r="D108" s="63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9"/>
      <c r="Y108" s="51"/>
      <c r="Z108" s="50"/>
      <c r="AA108" s="52"/>
    </row>
    <row r="109" spans="1:27" x14ac:dyDescent="0.25">
      <c r="A109" s="61" t="str">
        <f>IF('Initial Budget'!A124="","",'Initial Budget'!A124)</f>
        <v>Appliances</v>
      </c>
      <c r="B109" s="23" t="str">
        <f>IF('Initial Budget'!B124="","",'Initial Budget'!B124)</f>
        <v/>
      </c>
      <c r="C109" s="41">
        <f>'Initial Budget'!C124</f>
        <v>0</v>
      </c>
      <c r="D109" s="63">
        <v>0</v>
      </c>
      <c r="E109" s="51">
        <f t="shared" ref="E109:E116" si="54">IF(D109="","",(D109/100)*$C109)</f>
        <v>0</v>
      </c>
      <c r="F109" s="50"/>
      <c r="G109" s="51" t="str">
        <f t="shared" ref="G109:G116" si="55">IF(F109="","",(F109/100)*$C109)</f>
        <v/>
      </c>
      <c r="H109" s="50"/>
      <c r="I109" s="51" t="str">
        <f t="shared" ref="I109:I116" si="56">IF(H109="","",(H109/100)*$C109)</f>
        <v/>
      </c>
      <c r="J109" s="50"/>
      <c r="K109" s="51" t="str">
        <f t="shared" ref="K109:K116" si="57">IF(J109="","",(J109/100)*$C109)</f>
        <v/>
      </c>
      <c r="L109" s="50"/>
      <c r="M109" s="51" t="str">
        <f t="shared" ref="M109:M116" si="58">IF(L109="","",(L109/100)*$C109)</f>
        <v/>
      </c>
      <c r="N109" s="50"/>
      <c r="O109" s="51" t="str">
        <f t="shared" ref="O109:O116" si="59">IF(N109="","",(N109/100)*$C109)</f>
        <v/>
      </c>
      <c r="P109" s="50"/>
      <c r="Q109" s="51" t="str">
        <f t="shared" ref="Q109:Q116" si="60">IF(P109="","",(P109/100)*$C109)</f>
        <v/>
      </c>
      <c r="R109" s="50"/>
      <c r="S109" s="51" t="str">
        <f t="shared" ref="S109:S116" si="61">IF(R109="","",(R109/100)*$C109)</f>
        <v/>
      </c>
      <c r="T109" s="50"/>
      <c r="U109" s="51" t="str">
        <f t="shared" ref="U109:U116" si="62">IF(T109="","",(T109/100)*$C109)</f>
        <v/>
      </c>
      <c r="V109" s="50"/>
      <c r="W109" s="51" t="str">
        <f t="shared" ref="W109:W116" si="63">IF(V109="","",(V109/100)*$C109)</f>
        <v/>
      </c>
      <c r="X109" s="49">
        <f t="shared" ref="X109:X116" si="64">IF(C109="","",MAX(V109,T109,R109,P109,N109,L109,J109,H109,F109,D109))</f>
        <v>0</v>
      </c>
      <c r="Y109" s="51">
        <f t="shared" ref="Y109:Y116" si="65">IF(C109="","",(X109/100)*C109)</f>
        <v>0</v>
      </c>
      <c r="Z109" s="50">
        <f t="shared" ref="Z109:Z116" si="66">IF(C109="","",100-X109)</f>
        <v>100</v>
      </c>
      <c r="AA109" s="52">
        <f t="shared" ref="AA109:AA116" si="67">IF(C109="","",C109-Y109)</f>
        <v>0</v>
      </c>
    </row>
    <row r="110" spans="1:27" x14ac:dyDescent="0.25">
      <c r="A110" s="61" t="str">
        <f>IF('Initial Budget'!A125="","",'Initial Budget'!A125)</f>
        <v>Stove/Range/Cook Top</v>
      </c>
      <c r="B110" s="23" t="str">
        <f>IF('Initial Budget'!B125="","",'Initial Budget'!B125)</f>
        <v/>
      </c>
      <c r="C110" s="41">
        <f>'Initial Budget'!C125</f>
        <v>0</v>
      </c>
      <c r="D110" s="63"/>
      <c r="E110" s="51" t="str">
        <f t="shared" si="54"/>
        <v/>
      </c>
      <c r="F110" s="50"/>
      <c r="G110" s="51" t="str">
        <f t="shared" si="55"/>
        <v/>
      </c>
      <c r="H110" s="50"/>
      <c r="I110" s="51" t="str">
        <f t="shared" si="56"/>
        <v/>
      </c>
      <c r="J110" s="50"/>
      <c r="K110" s="51" t="str">
        <f t="shared" si="57"/>
        <v/>
      </c>
      <c r="L110" s="50"/>
      <c r="M110" s="51" t="str">
        <f t="shared" si="58"/>
        <v/>
      </c>
      <c r="N110" s="50"/>
      <c r="O110" s="51" t="str">
        <f t="shared" si="59"/>
        <v/>
      </c>
      <c r="P110" s="50"/>
      <c r="Q110" s="51" t="str">
        <f t="shared" si="60"/>
        <v/>
      </c>
      <c r="R110" s="50"/>
      <c r="S110" s="51" t="str">
        <f t="shared" si="61"/>
        <v/>
      </c>
      <c r="T110" s="50"/>
      <c r="U110" s="51" t="str">
        <f t="shared" si="62"/>
        <v/>
      </c>
      <c r="V110" s="50"/>
      <c r="W110" s="51" t="str">
        <f t="shared" si="63"/>
        <v/>
      </c>
      <c r="X110" s="49">
        <f t="shared" si="64"/>
        <v>0</v>
      </c>
      <c r="Y110" s="51">
        <f t="shared" si="65"/>
        <v>0</v>
      </c>
      <c r="Z110" s="50">
        <f t="shared" si="66"/>
        <v>100</v>
      </c>
      <c r="AA110" s="52">
        <f t="shared" si="67"/>
        <v>0</v>
      </c>
    </row>
    <row r="111" spans="1:27" x14ac:dyDescent="0.25">
      <c r="A111" s="61" t="str">
        <f>IF('Initial Budget'!A126="","",'Initial Budget'!A126)</f>
        <v>Refrigerator</v>
      </c>
      <c r="B111" s="23" t="str">
        <f>IF('Initial Budget'!B126="","",'Initial Budget'!B126)</f>
        <v/>
      </c>
      <c r="C111" s="41">
        <f>'Initial Budget'!C126</f>
        <v>0</v>
      </c>
      <c r="D111" s="63"/>
      <c r="E111" s="51" t="str">
        <f t="shared" si="54"/>
        <v/>
      </c>
      <c r="F111" s="50"/>
      <c r="G111" s="51" t="str">
        <f t="shared" si="55"/>
        <v/>
      </c>
      <c r="H111" s="50"/>
      <c r="I111" s="51" t="str">
        <f t="shared" si="56"/>
        <v/>
      </c>
      <c r="J111" s="50"/>
      <c r="K111" s="51" t="str">
        <f t="shared" si="57"/>
        <v/>
      </c>
      <c r="L111" s="50"/>
      <c r="M111" s="51" t="str">
        <f t="shared" si="58"/>
        <v/>
      </c>
      <c r="N111" s="50"/>
      <c r="O111" s="51" t="str">
        <f t="shared" si="59"/>
        <v/>
      </c>
      <c r="P111" s="50"/>
      <c r="Q111" s="51" t="str">
        <f t="shared" si="60"/>
        <v/>
      </c>
      <c r="R111" s="50"/>
      <c r="S111" s="51" t="str">
        <f t="shared" si="61"/>
        <v/>
      </c>
      <c r="T111" s="50"/>
      <c r="U111" s="51" t="str">
        <f t="shared" si="62"/>
        <v/>
      </c>
      <c r="V111" s="50"/>
      <c r="W111" s="51" t="str">
        <f t="shared" si="63"/>
        <v/>
      </c>
      <c r="X111" s="49">
        <f t="shared" si="64"/>
        <v>0</v>
      </c>
      <c r="Y111" s="51">
        <f t="shared" si="65"/>
        <v>0</v>
      </c>
      <c r="Z111" s="50">
        <f t="shared" si="66"/>
        <v>100</v>
      </c>
      <c r="AA111" s="52">
        <f t="shared" si="67"/>
        <v>0</v>
      </c>
    </row>
    <row r="112" spans="1:27" x14ac:dyDescent="0.25">
      <c r="A112" s="61" t="str">
        <f>IF('Initial Budget'!A127="","",'Initial Budget'!A127)</f>
        <v>Vent Hood</v>
      </c>
      <c r="B112" s="23" t="str">
        <f>IF('Initial Budget'!B127="","",'Initial Budget'!B127)</f>
        <v/>
      </c>
      <c r="C112" s="41">
        <f>'Initial Budget'!C127</f>
        <v>0</v>
      </c>
      <c r="D112" s="63"/>
      <c r="E112" s="51" t="str">
        <f t="shared" si="54"/>
        <v/>
      </c>
      <c r="F112" s="50"/>
      <c r="G112" s="51" t="str">
        <f t="shared" si="55"/>
        <v/>
      </c>
      <c r="H112" s="50"/>
      <c r="I112" s="51" t="str">
        <f t="shared" si="56"/>
        <v/>
      </c>
      <c r="J112" s="50"/>
      <c r="K112" s="51" t="str">
        <f t="shared" si="57"/>
        <v/>
      </c>
      <c r="L112" s="50"/>
      <c r="M112" s="51" t="str">
        <f t="shared" si="58"/>
        <v/>
      </c>
      <c r="N112" s="50"/>
      <c r="O112" s="51" t="str">
        <f t="shared" si="59"/>
        <v/>
      </c>
      <c r="P112" s="50"/>
      <c r="Q112" s="51" t="str">
        <f t="shared" si="60"/>
        <v/>
      </c>
      <c r="R112" s="50"/>
      <c r="S112" s="51" t="str">
        <f t="shared" si="61"/>
        <v/>
      </c>
      <c r="T112" s="50"/>
      <c r="U112" s="51" t="str">
        <f t="shared" si="62"/>
        <v/>
      </c>
      <c r="V112" s="50"/>
      <c r="W112" s="51" t="str">
        <f t="shared" si="63"/>
        <v/>
      </c>
      <c r="X112" s="49">
        <f t="shared" si="64"/>
        <v>0</v>
      </c>
      <c r="Y112" s="51">
        <f t="shared" si="65"/>
        <v>0</v>
      </c>
      <c r="Z112" s="50">
        <f t="shared" si="66"/>
        <v>100</v>
      </c>
      <c r="AA112" s="52">
        <f t="shared" si="67"/>
        <v>0</v>
      </c>
    </row>
    <row r="113" spans="1:27" x14ac:dyDescent="0.25">
      <c r="A113" s="61" t="str">
        <f>IF('Initial Budget'!A128="","",'Initial Budget'!A128)</f>
        <v>Disposal</v>
      </c>
      <c r="B113" s="23" t="str">
        <f>IF('Initial Budget'!B128="","",'Initial Budget'!B128)</f>
        <v/>
      </c>
      <c r="C113" s="41">
        <f>'Initial Budget'!C128</f>
        <v>0</v>
      </c>
      <c r="D113" s="63"/>
      <c r="E113" s="51" t="str">
        <f t="shared" si="54"/>
        <v/>
      </c>
      <c r="F113" s="50"/>
      <c r="G113" s="51" t="str">
        <f t="shared" si="55"/>
        <v/>
      </c>
      <c r="H113" s="50"/>
      <c r="I113" s="51" t="str">
        <f t="shared" si="56"/>
        <v/>
      </c>
      <c r="J113" s="50"/>
      <c r="K113" s="51" t="str">
        <f t="shared" si="57"/>
        <v/>
      </c>
      <c r="L113" s="50"/>
      <c r="M113" s="51" t="str">
        <f t="shared" si="58"/>
        <v/>
      </c>
      <c r="N113" s="50"/>
      <c r="O113" s="51" t="str">
        <f t="shared" si="59"/>
        <v/>
      </c>
      <c r="P113" s="50"/>
      <c r="Q113" s="51" t="str">
        <f t="shared" si="60"/>
        <v/>
      </c>
      <c r="R113" s="50"/>
      <c r="S113" s="51" t="str">
        <f t="shared" si="61"/>
        <v/>
      </c>
      <c r="T113" s="50"/>
      <c r="U113" s="51" t="str">
        <f t="shared" si="62"/>
        <v/>
      </c>
      <c r="V113" s="50"/>
      <c r="W113" s="51" t="str">
        <f t="shared" si="63"/>
        <v/>
      </c>
      <c r="X113" s="49">
        <f t="shared" si="64"/>
        <v>0</v>
      </c>
      <c r="Y113" s="51">
        <f t="shared" si="65"/>
        <v>0</v>
      </c>
      <c r="Z113" s="50">
        <f t="shared" si="66"/>
        <v>100</v>
      </c>
      <c r="AA113" s="52">
        <f t="shared" si="67"/>
        <v>0</v>
      </c>
    </row>
    <row r="114" spans="1:27" x14ac:dyDescent="0.25">
      <c r="A114" s="61" t="str">
        <f>IF('Initial Budget'!A129="","",'Initial Budget'!A129)</f>
        <v>Dishwasher</v>
      </c>
      <c r="B114" s="23" t="str">
        <f>IF('Initial Budget'!B129="","",'Initial Budget'!B129)</f>
        <v/>
      </c>
      <c r="C114" s="41">
        <f>'Initial Budget'!C129</f>
        <v>0</v>
      </c>
      <c r="D114" s="63"/>
      <c r="E114" s="51" t="str">
        <f t="shared" si="54"/>
        <v/>
      </c>
      <c r="F114" s="50"/>
      <c r="G114" s="51" t="str">
        <f t="shared" si="55"/>
        <v/>
      </c>
      <c r="H114" s="50"/>
      <c r="I114" s="51" t="str">
        <f t="shared" si="56"/>
        <v/>
      </c>
      <c r="J114" s="50"/>
      <c r="K114" s="51" t="str">
        <f t="shared" si="57"/>
        <v/>
      </c>
      <c r="L114" s="50"/>
      <c r="M114" s="51" t="str">
        <f t="shared" si="58"/>
        <v/>
      </c>
      <c r="N114" s="50"/>
      <c r="O114" s="51" t="str">
        <f t="shared" si="59"/>
        <v/>
      </c>
      <c r="P114" s="50"/>
      <c r="Q114" s="51" t="str">
        <f t="shared" si="60"/>
        <v/>
      </c>
      <c r="R114" s="50"/>
      <c r="S114" s="51" t="str">
        <f t="shared" si="61"/>
        <v/>
      </c>
      <c r="T114" s="50"/>
      <c r="U114" s="51" t="str">
        <f t="shared" si="62"/>
        <v/>
      </c>
      <c r="V114" s="50"/>
      <c r="W114" s="51" t="str">
        <f t="shared" si="63"/>
        <v/>
      </c>
      <c r="X114" s="49">
        <f t="shared" si="64"/>
        <v>0</v>
      </c>
      <c r="Y114" s="51">
        <f t="shared" si="65"/>
        <v>0</v>
      </c>
      <c r="Z114" s="50">
        <f t="shared" si="66"/>
        <v>100</v>
      </c>
      <c r="AA114" s="52">
        <f t="shared" si="67"/>
        <v>0</v>
      </c>
    </row>
    <row r="115" spans="1:27" x14ac:dyDescent="0.25">
      <c r="A115" s="61" t="str">
        <f>IF('Initial Budget'!A130="","",'Initial Budget'!A130)</f>
        <v>Clothes Washer</v>
      </c>
      <c r="B115" s="23" t="str">
        <f>IF('Initial Budget'!B130="","",'Initial Budget'!B130)</f>
        <v/>
      </c>
      <c r="C115" s="41">
        <f>'Initial Budget'!C130</f>
        <v>0</v>
      </c>
      <c r="D115" s="63"/>
      <c r="E115" s="51" t="str">
        <f t="shared" si="54"/>
        <v/>
      </c>
      <c r="F115" s="50"/>
      <c r="G115" s="51" t="str">
        <f t="shared" si="55"/>
        <v/>
      </c>
      <c r="H115" s="50"/>
      <c r="I115" s="51" t="str">
        <f t="shared" si="56"/>
        <v/>
      </c>
      <c r="J115" s="50"/>
      <c r="K115" s="51" t="str">
        <f t="shared" si="57"/>
        <v/>
      </c>
      <c r="L115" s="50"/>
      <c r="M115" s="51" t="str">
        <f t="shared" si="58"/>
        <v/>
      </c>
      <c r="N115" s="50"/>
      <c r="O115" s="51" t="str">
        <f t="shared" si="59"/>
        <v/>
      </c>
      <c r="P115" s="50"/>
      <c r="Q115" s="51" t="str">
        <f t="shared" si="60"/>
        <v/>
      </c>
      <c r="R115" s="50"/>
      <c r="S115" s="51" t="str">
        <f t="shared" si="61"/>
        <v/>
      </c>
      <c r="T115" s="50"/>
      <c r="U115" s="51" t="str">
        <f t="shared" si="62"/>
        <v/>
      </c>
      <c r="V115" s="50"/>
      <c r="W115" s="51" t="str">
        <f t="shared" si="63"/>
        <v/>
      </c>
      <c r="X115" s="49">
        <f t="shared" si="64"/>
        <v>0</v>
      </c>
      <c r="Y115" s="51">
        <f t="shared" si="65"/>
        <v>0</v>
      </c>
      <c r="Z115" s="50">
        <f t="shared" si="66"/>
        <v>100</v>
      </c>
      <c r="AA115" s="52">
        <f t="shared" si="67"/>
        <v>0</v>
      </c>
    </row>
    <row r="116" spans="1:27" x14ac:dyDescent="0.25">
      <c r="A116" s="61" t="str">
        <f>IF('Initial Budget'!A131="","",'Initial Budget'!A131)</f>
        <v>Clothes Dryer</v>
      </c>
      <c r="B116" s="23" t="str">
        <f>IF('Initial Budget'!B131="","",'Initial Budget'!B131)</f>
        <v/>
      </c>
      <c r="C116" s="41">
        <f>'Initial Budget'!C131</f>
        <v>0</v>
      </c>
      <c r="D116" s="63"/>
      <c r="E116" s="51" t="str">
        <f t="shared" si="54"/>
        <v/>
      </c>
      <c r="F116" s="50"/>
      <c r="G116" s="51" t="str">
        <f t="shared" si="55"/>
        <v/>
      </c>
      <c r="H116" s="50"/>
      <c r="I116" s="51" t="str">
        <f t="shared" si="56"/>
        <v/>
      </c>
      <c r="J116" s="50"/>
      <c r="K116" s="51" t="str">
        <f t="shared" si="57"/>
        <v/>
      </c>
      <c r="L116" s="50"/>
      <c r="M116" s="51" t="str">
        <f t="shared" si="58"/>
        <v/>
      </c>
      <c r="N116" s="50"/>
      <c r="O116" s="51" t="str">
        <f t="shared" si="59"/>
        <v/>
      </c>
      <c r="P116" s="50"/>
      <c r="Q116" s="51" t="str">
        <f t="shared" si="60"/>
        <v/>
      </c>
      <c r="R116" s="50"/>
      <c r="S116" s="51" t="str">
        <f t="shared" si="61"/>
        <v/>
      </c>
      <c r="T116" s="50"/>
      <c r="U116" s="51" t="str">
        <f t="shared" si="62"/>
        <v/>
      </c>
      <c r="V116" s="50"/>
      <c r="W116" s="51" t="str">
        <f t="shared" si="63"/>
        <v/>
      </c>
      <c r="X116" s="49">
        <f t="shared" si="64"/>
        <v>0</v>
      </c>
      <c r="Y116" s="51">
        <f t="shared" si="65"/>
        <v>0</v>
      </c>
      <c r="Z116" s="50">
        <f t="shared" si="66"/>
        <v>100</v>
      </c>
      <c r="AA116" s="52">
        <f t="shared" si="67"/>
        <v>0</v>
      </c>
    </row>
    <row r="117" spans="1:27" x14ac:dyDescent="0.25">
      <c r="A117" s="61" t="str">
        <f>IF('Initial Budget'!A132="","",'Initial Budget'!A132)</f>
        <v/>
      </c>
      <c r="B117" s="21"/>
      <c r="C117" s="41">
        <f>'Initial Budget'!C132</f>
        <v>0</v>
      </c>
      <c r="D117" s="63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9">
        <f t="shared" ref="X117" si="68">IF(C117="","",MAX(V117,T117,R117,P117,N117,L117,J117,H117,F117,D117))</f>
        <v>0</v>
      </c>
      <c r="Y117" s="51">
        <f t="shared" ref="Y117" si="69">IF(C117="","",(X117/100)*C117)</f>
        <v>0</v>
      </c>
      <c r="Z117" s="50">
        <f t="shared" ref="Z117" si="70">IF(C117="","",100-X117)</f>
        <v>100</v>
      </c>
      <c r="AA117" s="52">
        <f t="shared" ref="AA117" si="71">IF(C117="","",C117-Y117)</f>
        <v>0</v>
      </c>
    </row>
    <row r="118" spans="1:27" x14ac:dyDescent="0.25">
      <c r="A118" s="21" t="s">
        <v>89</v>
      </c>
      <c r="B118" s="21"/>
      <c r="C118" s="42">
        <f>SUM(C109:C117)</f>
        <v>0</v>
      </c>
      <c r="D118" s="63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9" t="str">
        <f>IF(C118=0,"No Budget",(Y118/C118)*100)</f>
        <v>No Budget</v>
      </c>
      <c r="Y118" s="51" t="str">
        <f>IF(C118=0,"",SUM(Y109:Y117))</f>
        <v/>
      </c>
      <c r="Z118" s="50" t="str">
        <f>IF(C118=0,"No Budget",100-X118)</f>
        <v>No Budget</v>
      </c>
      <c r="AA118" s="52" t="str">
        <f>IF(C118=0,"",C118-Y118)</f>
        <v/>
      </c>
    </row>
    <row r="119" spans="1:27" ht="15.75" thickBot="1" x14ac:dyDescent="0.3">
      <c r="A119" s="8"/>
      <c r="B119" s="9"/>
      <c r="C119" s="34"/>
      <c r="D119" s="63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9"/>
      <c r="Y119" s="51"/>
      <c r="Z119" s="50"/>
      <c r="AA119" s="52"/>
    </row>
    <row r="120" spans="1:27" ht="15.75" thickTop="1" x14ac:dyDescent="0.25">
      <c r="A120" s="3" t="s">
        <v>14</v>
      </c>
      <c r="B120" s="4"/>
      <c r="C120" s="35"/>
      <c r="D120" s="63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9"/>
      <c r="Y120" s="51"/>
      <c r="Z120" s="50"/>
      <c r="AA120" s="52"/>
    </row>
    <row r="121" spans="1:27" x14ac:dyDescent="0.25">
      <c r="A121" s="5" t="s">
        <v>4</v>
      </c>
      <c r="B121" s="5" t="s">
        <v>3</v>
      </c>
      <c r="C121" s="40" t="s">
        <v>2</v>
      </c>
      <c r="D121" s="63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9"/>
      <c r="Y121" s="51"/>
      <c r="Z121" s="50"/>
      <c r="AA121" s="52"/>
    </row>
    <row r="122" spans="1:27" x14ac:dyDescent="0.25">
      <c r="A122" s="61" t="str">
        <f>IF('Initial Budget'!A137="","",'Initial Budget'!A137)</f>
        <v>Swimming Pool, Spas</v>
      </c>
      <c r="B122" s="23" t="str">
        <f>IF('Initial Budget'!B137="","",'Initial Budget'!B137)</f>
        <v/>
      </c>
      <c r="C122" s="41">
        <f>'Initial Budget'!C137</f>
        <v>0</v>
      </c>
      <c r="D122" s="63"/>
      <c r="E122" s="51" t="str">
        <f t="shared" ref="E122:E123" si="72">IF(D122="","",(D122/100)*$C122)</f>
        <v/>
      </c>
      <c r="F122" s="50"/>
      <c r="G122" s="51" t="str">
        <f t="shared" ref="G122:G123" si="73">IF(F122="","",(F122/100)*$C122)</f>
        <v/>
      </c>
      <c r="H122" s="50"/>
      <c r="I122" s="51" t="str">
        <f t="shared" ref="I122:I123" si="74">IF(H122="","",(H122/100)*$C122)</f>
        <v/>
      </c>
      <c r="J122" s="50"/>
      <c r="K122" s="51" t="str">
        <f t="shared" ref="K122:K123" si="75">IF(J122="","",(J122/100)*$C122)</f>
        <v/>
      </c>
      <c r="L122" s="50"/>
      <c r="M122" s="51" t="str">
        <f t="shared" ref="M122:M123" si="76">IF(L122="","",(L122/100)*$C122)</f>
        <v/>
      </c>
      <c r="N122" s="50"/>
      <c r="O122" s="51" t="str">
        <f t="shared" ref="O122:O123" si="77">IF(N122="","",(N122/100)*$C122)</f>
        <v/>
      </c>
      <c r="P122" s="50"/>
      <c r="Q122" s="51" t="str">
        <f t="shared" ref="Q122:Q123" si="78">IF(P122="","",(P122/100)*$C122)</f>
        <v/>
      </c>
      <c r="R122" s="50"/>
      <c r="S122" s="51" t="str">
        <f t="shared" ref="S122:S123" si="79">IF(R122="","",(R122/100)*$C122)</f>
        <v/>
      </c>
      <c r="T122" s="50"/>
      <c r="U122" s="51" t="str">
        <f t="shared" ref="U122:U123" si="80">IF(T122="","",(T122/100)*$C122)</f>
        <v/>
      </c>
      <c r="V122" s="50"/>
      <c r="W122" s="51" t="str">
        <f t="shared" ref="W122:W123" si="81">IF(V122="","",(V122/100)*$C122)</f>
        <v/>
      </c>
      <c r="X122" s="49">
        <f t="shared" ref="X122:X124" si="82">IF(C122="","",MAX(V122,T122,R122,P122,N122,L122,J122,H122,F122,D122))</f>
        <v>0</v>
      </c>
      <c r="Y122" s="51">
        <f t="shared" ref="Y122:Y124" si="83">IF(C122="","",(X122/100)*C122)</f>
        <v>0</v>
      </c>
      <c r="Z122" s="50">
        <f t="shared" ref="Z122:Z124" si="84">IF(C122="","",100-X122)</f>
        <v>100</v>
      </c>
      <c r="AA122" s="52">
        <f t="shared" ref="AA122:AA124" si="85">IF(C122="","",C122-Y122)</f>
        <v>0</v>
      </c>
    </row>
    <row r="123" spans="1:27" x14ac:dyDescent="0.25">
      <c r="A123" s="61" t="str">
        <f>IF('Initial Budget'!A138="","",'Initial Budget'!A138)</f>
        <v>Pool deck</v>
      </c>
      <c r="B123" s="23" t="str">
        <f>IF('Initial Budget'!B138="","",'Initial Budget'!B138)</f>
        <v/>
      </c>
      <c r="C123" s="41">
        <f>'Initial Budget'!C138</f>
        <v>0</v>
      </c>
      <c r="D123" s="63"/>
      <c r="E123" s="51" t="str">
        <f t="shared" si="72"/>
        <v/>
      </c>
      <c r="F123" s="50"/>
      <c r="G123" s="51" t="str">
        <f t="shared" si="73"/>
        <v/>
      </c>
      <c r="H123" s="50"/>
      <c r="I123" s="51" t="str">
        <f t="shared" si="74"/>
        <v/>
      </c>
      <c r="J123" s="50"/>
      <c r="K123" s="51" t="str">
        <f t="shared" si="75"/>
        <v/>
      </c>
      <c r="L123" s="50"/>
      <c r="M123" s="51" t="str">
        <f t="shared" si="76"/>
        <v/>
      </c>
      <c r="N123" s="50"/>
      <c r="O123" s="51" t="str">
        <f t="shared" si="77"/>
        <v/>
      </c>
      <c r="P123" s="50"/>
      <c r="Q123" s="51" t="str">
        <f t="shared" si="78"/>
        <v/>
      </c>
      <c r="R123" s="50"/>
      <c r="S123" s="51" t="str">
        <f t="shared" si="79"/>
        <v/>
      </c>
      <c r="T123" s="50"/>
      <c r="U123" s="51" t="str">
        <f t="shared" si="80"/>
        <v/>
      </c>
      <c r="V123" s="50"/>
      <c r="W123" s="51" t="str">
        <f t="shared" si="81"/>
        <v/>
      </c>
      <c r="X123" s="49">
        <f t="shared" si="82"/>
        <v>0</v>
      </c>
      <c r="Y123" s="51">
        <f t="shared" si="83"/>
        <v>0</v>
      </c>
      <c r="Z123" s="50">
        <f t="shared" si="84"/>
        <v>100</v>
      </c>
      <c r="AA123" s="52">
        <f t="shared" si="85"/>
        <v>0</v>
      </c>
    </row>
    <row r="124" spans="1:27" x14ac:dyDescent="0.25">
      <c r="A124" s="61" t="str">
        <f>IF('Initial Budget'!A139="","",'Initial Budget'!A139)</f>
        <v/>
      </c>
      <c r="B124" s="21"/>
      <c r="C124" s="41">
        <f>'Initial Budget'!C139</f>
        <v>0</v>
      </c>
      <c r="D124" s="63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9">
        <f t="shared" si="82"/>
        <v>0</v>
      </c>
      <c r="Y124" s="51">
        <f t="shared" si="83"/>
        <v>0</v>
      </c>
      <c r="Z124" s="50">
        <f t="shared" si="84"/>
        <v>100</v>
      </c>
      <c r="AA124" s="52">
        <f t="shared" si="85"/>
        <v>0</v>
      </c>
    </row>
    <row r="125" spans="1:27" x14ac:dyDescent="0.25">
      <c r="A125" s="21" t="s">
        <v>89</v>
      </c>
      <c r="B125" s="21"/>
      <c r="C125" s="42">
        <f>SUM(C122:C124)</f>
        <v>0</v>
      </c>
      <c r="D125" s="63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9" t="str">
        <f>IF(C125=0,"No Budget",(Y125/C125)*100)</f>
        <v>No Budget</v>
      </c>
      <c r="Y125" s="51" t="str">
        <f>IF(C125=0,"",SUM(Y122:Y124))</f>
        <v/>
      </c>
      <c r="Z125" s="50" t="str">
        <f>IF(C125=0,"No Budget",100-X125)</f>
        <v>No Budget</v>
      </c>
      <c r="AA125" s="52" t="str">
        <f>IF(C125=0,"",C125-Y125)</f>
        <v/>
      </c>
    </row>
    <row r="126" spans="1:27" ht="15.75" thickBot="1" x14ac:dyDescent="0.3">
      <c r="A126" s="8"/>
      <c r="B126" s="9"/>
      <c r="C126" s="34"/>
      <c r="D126" s="63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9"/>
      <c r="Y126" s="51"/>
      <c r="Z126" s="50"/>
      <c r="AA126" s="52"/>
    </row>
    <row r="127" spans="1:27" ht="15.75" thickTop="1" x14ac:dyDescent="0.25">
      <c r="A127" s="3" t="s">
        <v>11</v>
      </c>
      <c r="B127" s="4"/>
      <c r="C127" s="35"/>
      <c r="D127" s="63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9"/>
      <c r="Y127" s="51"/>
      <c r="Z127" s="50"/>
      <c r="AA127" s="52"/>
    </row>
    <row r="128" spans="1:27" x14ac:dyDescent="0.25">
      <c r="A128" s="5" t="s">
        <v>4</v>
      </c>
      <c r="B128" s="5" t="s">
        <v>3</v>
      </c>
      <c r="C128" s="40" t="s">
        <v>2</v>
      </c>
      <c r="D128" s="63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9"/>
      <c r="Y128" s="51"/>
      <c r="Z128" s="50"/>
      <c r="AA128" s="52"/>
    </row>
    <row r="129" spans="1:27" x14ac:dyDescent="0.25">
      <c r="A129" s="61" t="str">
        <f>IF('Initial Budget'!A144="","",'Initial Budget'!A144)</f>
        <v>Tree Removal</v>
      </c>
      <c r="B129" s="23" t="str">
        <f>IF('Initial Budget'!B144="","",'Initial Budget'!B144)</f>
        <v/>
      </c>
      <c r="C129" s="41">
        <f>'Initial Budget'!C144</f>
        <v>0</v>
      </c>
      <c r="D129" s="63">
        <v>100</v>
      </c>
      <c r="E129" s="51">
        <f t="shared" ref="E129:E134" si="86">IF(D129="","",(D129/100)*$C129)</f>
        <v>0</v>
      </c>
      <c r="F129" s="50"/>
      <c r="G129" s="51" t="str">
        <f t="shared" ref="G129:G133" si="87">IF(F129="","",(F129/100)*$C129)</f>
        <v/>
      </c>
      <c r="H129" s="50"/>
      <c r="I129" s="51" t="str">
        <f t="shared" ref="I129:I133" si="88">IF(H129="","",(H129/100)*$C129)</f>
        <v/>
      </c>
      <c r="J129" s="50"/>
      <c r="K129" s="51" t="str">
        <f t="shared" ref="K129:K133" si="89">IF(J129="","",(J129/100)*$C129)</f>
        <v/>
      </c>
      <c r="L129" s="50"/>
      <c r="M129" s="51" t="str">
        <f t="shared" ref="M129:M133" si="90">IF(L129="","",(L129/100)*$C129)</f>
        <v/>
      </c>
      <c r="N129" s="50"/>
      <c r="O129" s="51" t="str">
        <f t="shared" ref="O129:O133" si="91">IF(N129="","",(N129/100)*$C129)</f>
        <v/>
      </c>
      <c r="P129" s="50"/>
      <c r="Q129" s="51" t="str">
        <f t="shared" ref="Q129:Q133" si="92">IF(P129="","",(P129/100)*$C129)</f>
        <v/>
      </c>
      <c r="R129" s="50"/>
      <c r="S129" s="51" t="str">
        <f t="shared" ref="S129:S133" si="93">IF(R129="","",(R129/100)*$C129)</f>
        <v/>
      </c>
      <c r="T129" s="50"/>
      <c r="U129" s="51" t="str">
        <f t="shared" ref="U129:U133" si="94">IF(T129="","",(T129/100)*$C129)</f>
        <v/>
      </c>
      <c r="V129" s="50"/>
      <c r="W129" s="51" t="str">
        <f t="shared" ref="W129:W133" si="95">IF(V129="","",(V129/100)*$C129)</f>
        <v/>
      </c>
      <c r="X129" s="49">
        <f t="shared" ref="X129:X134" si="96">IF(C129="","",MAX(V129,T129,R129,P129,N129,L129,J129,H129,F129,D129))</f>
        <v>100</v>
      </c>
      <c r="Y129" s="51">
        <f t="shared" ref="Y129:Y134" si="97">IF(C129="","",(X129/100)*C129)</f>
        <v>0</v>
      </c>
      <c r="Z129" s="50">
        <f t="shared" ref="Z129:Z134" si="98">IF(C129="","",100-X129)</f>
        <v>0</v>
      </c>
      <c r="AA129" s="52">
        <f t="shared" ref="AA129:AA134" si="99">IF(C129="","",C129-Y129)</f>
        <v>0</v>
      </c>
    </row>
    <row r="130" spans="1:27" x14ac:dyDescent="0.25">
      <c r="A130" s="61" t="str">
        <f>IF('Initial Budget'!A145="","",'Initial Budget'!A145)</f>
        <v>Landscaping/Sod/Lawn</v>
      </c>
      <c r="B130" s="23" t="str">
        <f>IF('Initial Budget'!B145="","",'Initial Budget'!B145)</f>
        <v/>
      </c>
      <c r="C130" s="41">
        <f>'Initial Budget'!C145</f>
        <v>0</v>
      </c>
      <c r="D130" s="63">
        <v>0</v>
      </c>
      <c r="E130" s="51">
        <f t="shared" si="86"/>
        <v>0</v>
      </c>
      <c r="F130" s="50"/>
      <c r="G130" s="51" t="str">
        <f t="shared" si="87"/>
        <v/>
      </c>
      <c r="H130" s="50"/>
      <c r="I130" s="51" t="str">
        <f t="shared" si="88"/>
        <v/>
      </c>
      <c r="J130" s="50"/>
      <c r="K130" s="51" t="str">
        <f t="shared" si="89"/>
        <v/>
      </c>
      <c r="L130" s="50"/>
      <c r="M130" s="51" t="str">
        <f t="shared" si="90"/>
        <v/>
      </c>
      <c r="N130" s="50"/>
      <c r="O130" s="51" t="str">
        <f t="shared" si="91"/>
        <v/>
      </c>
      <c r="P130" s="50"/>
      <c r="Q130" s="51" t="str">
        <f t="shared" si="92"/>
        <v/>
      </c>
      <c r="R130" s="50"/>
      <c r="S130" s="51" t="str">
        <f t="shared" si="93"/>
        <v/>
      </c>
      <c r="T130" s="50"/>
      <c r="U130" s="51" t="str">
        <f t="shared" si="94"/>
        <v/>
      </c>
      <c r="V130" s="50"/>
      <c r="W130" s="51" t="str">
        <f t="shared" si="95"/>
        <v/>
      </c>
      <c r="X130" s="49">
        <f t="shared" si="96"/>
        <v>0</v>
      </c>
      <c r="Y130" s="51">
        <f t="shared" si="97"/>
        <v>0</v>
      </c>
      <c r="Z130" s="50">
        <f t="shared" si="98"/>
        <v>100</v>
      </c>
      <c r="AA130" s="52">
        <f t="shared" si="99"/>
        <v>0</v>
      </c>
    </row>
    <row r="131" spans="1:27" x14ac:dyDescent="0.25">
      <c r="A131" s="61" t="str">
        <f>IF('Initial Budget'!A146="","",'Initial Budget'!A146)</f>
        <v>Driveway/Gravel/Concrete/Pavers/Paving</v>
      </c>
      <c r="B131" s="23" t="str">
        <f>IF('Initial Budget'!B146="","",'Initial Budget'!B146)</f>
        <v/>
      </c>
      <c r="C131" s="41">
        <f>'Initial Budget'!C146</f>
        <v>0</v>
      </c>
      <c r="D131" s="63"/>
      <c r="E131" s="51" t="str">
        <f t="shared" si="86"/>
        <v/>
      </c>
      <c r="F131" s="50"/>
      <c r="G131" s="51" t="str">
        <f t="shared" si="87"/>
        <v/>
      </c>
      <c r="H131" s="50"/>
      <c r="I131" s="51" t="str">
        <f t="shared" si="88"/>
        <v/>
      </c>
      <c r="J131" s="50"/>
      <c r="K131" s="51" t="str">
        <f t="shared" si="89"/>
        <v/>
      </c>
      <c r="L131" s="50"/>
      <c r="M131" s="51" t="str">
        <f t="shared" si="90"/>
        <v/>
      </c>
      <c r="N131" s="50"/>
      <c r="O131" s="51" t="str">
        <f t="shared" si="91"/>
        <v/>
      </c>
      <c r="P131" s="50"/>
      <c r="Q131" s="51" t="str">
        <f t="shared" si="92"/>
        <v/>
      </c>
      <c r="R131" s="50"/>
      <c r="S131" s="51" t="str">
        <f t="shared" si="93"/>
        <v/>
      </c>
      <c r="T131" s="50"/>
      <c r="U131" s="51" t="str">
        <f t="shared" si="94"/>
        <v/>
      </c>
      <c r="V131" s="50"/>
      <c r="W131" s="51" t="str">
        <f t="shared" si="95"/>
        <v/>
      </c>
      <c r="X131" s="49">
        <f t="shared" si="96"/>
        <v>0</v>
      </c>
      <c r="Y131" s="51">
        <f t="shared" si="97"/>
        <v>0</v>
      </c>
      <c r="Z131" s="50">
        <f t="shared" si="98"/>
        <v>100</v>
      </c>
      <c r="AA131" s="52">
        <f t="shared" si="99"/>
        <v>0</v>
      </c>
    </row>
    <row r="132" spans="1:27" x14ac:dyDescent="0.25">
      <c r="A132" s="61" t="str">
        <f>IF('Initial Budget'!A147="","",'Initial Budget'!A147)</f>
        <v>Septic/Tank/Field</v>
      </c>
      <c r="B132" s="23" t="str">
        <f>IF('Initial Budget'!B147="","",'Initial Budget'!B147)</f>
        <v/>
      </c>
      <c r="C132" s="41">
        <f>'Initial Budget'!C147</f>
        <v>0</v>
      </c>
      <c r="D132" s="63"/>
      <c r="E132" s="51" t="str">
        <f t="shared" si="86"/>
        <v/>
      </c>
      <c r="F132" s="50"/>
      <c r="G132" s="51" t="str">
        <f t="shared" si="87"/>
        <v/>
      </c>
      <c r="H132" s="50"/>
      <c r="I132" s="51" t="str">
        <f t="shared" si="88"/>
        <v/>
      </c>
      <c r="J132" s="50"/>
      <c r="K132" s="51" t="str">
        <f t="shared" si="89"/>
        <v/>
      </c>
      <c r="L132" s="50"/>
      <c r="M132" s="51" t="str">
        <f t="shared" si="90"/>
        <v/>
      </c>
      <c r="N132" s="50"/>
      <c r="O132" s="51" t="str">
        <f t="shared" si="91"/>
        <v/>
      </c>
      <c r="P132" s="50"/>
      <c r="Q132" s="51" t="str">
        <f t="shared" si="92"/>
        <v/>
      </c>
      <c r="R132" s="50"/>
      <c r="S132" s="51" t="str">
        <f t="shared" si="93"/>
        <v/>
      </c>
      <c r="T132" s="50"/>
      <c r="U132" s="51" t="str">
        <f t="shared" si="94"/>
        <v/>
      </c>
      <c r="V132" s="50"/>
      <c r="W132" s="51" t="str">
        <f t="shared" si="95"/>
        <v/>
      </c>
      <c r="X132" s="49">
        <f t="shared" si="96"/>
        <v>0</v>
      </c>
      <c r="Y132" s="51">
        <f t="shared" si="97"/>
        <v>0</v>
      </c>
      <c r="Z132" s="50">
        <f t="shared" si="98"/>
        <v>100</v>
      </c>
      <c r="AA132" s="52">
        <f t="shared" si="99"/>
        <v>0</v>
      </c>
    </row>
    <row r="133" spans="1:27" x14ac:dyDescent="0.25">
      <c r="A133" s="61" t="str">
        <f>IF('Initial Budget'!A148="","",'Initial Budget'!A148)</f>
        <v>Fence</v>
      </c>
      <c r="B133" s="23" t="str">
        <f>IF('Initial Budget'!B148="","",'Initial Budget'!B148)</f>
        <v/>
      </c>
      <c r="C133" s="41">
        <f>'Initial Budget'!C148</f>
        <v>0</v>
      </c>
      <c r="D133" s="63"/>
      <c r="E133" s="51" t="str">
        <f t="shared" si="86"/>
        <v/>
      </c>
      <c r="F133" s="50"/>
      <c r="G133" s="51" t="str">
        <f t="shared" si="87"/>
        <v/>
      </c>
      <c r="H133" s="50"/>
      <c r="I133" s="51" t="str">
        <f t="shared" si="88"/>
        <v/>
      </c>
      <c r="J133" s="50"/>
      <c r="K133" s="51" t="str">
        <f t="shared" si="89"/>
        <v/>
      </c>
      <c r="L133" s="50"/>
      <c r="M133" s="51" t="str">
        <f t="shared" si="90"/>
        <v/>
      </c>
      <c r="N133" s="50"/>
      <c r="O133" s="51" t="str">
        <f t="shared" si="91"/>
        <v/>
      </c>
      <c r="P133" s="50"/>
      <c r="Q133" s="51" t="str">
        <f t="shared" si="92"/>
        <v/>
      </c>
      <c r="R133" s="50"/>
      <c r="S133" s="51" t="str">
        <f t="shared" si="93"/>
        <v/>
      </c>
      <c r="T133" s="50"/>
      <c r="U133" s="51" t="str">
        <f t="shared" si="94"/>
        <v/>
      </c>
      <c r="V133" s="50"/>
      <c r="W133" s="51" t="str">
        <f t="shared" si="95"/>
        <v/>
      </c>
      <c r="X133" s="49">
        <f t="shared" si="96"/>
        <v>0</v>
      </c>
      <c r="Y133" s="51">
        <f t="shared" si="97"/>
        <v>0</v>
      </c>
      <c r="Z133" s="50">
        <f t="shared" si="98"/>
        <v>100</v>
      </c>
      <c r="AA133" s="52">
        <f t="shared" si="99"/>
        <v>0</v>
      </c>
    </row>
    <row r="134" spans="1:27" x14ac:dyDescent="0.25">
      <c r="A134" s="61" t="str">
        <f>IF('Initial Budget'!A149="","",'Initial Budget'!A149)</f>
        <v/>
      </c>
      <c r="B134" s="21"/>
      <c r="C134" s="41">
        <f>'Initial Budget'!C149</f>
        <v>0</v>
      </c>
      <c r="D134" s="63">
        <v>100</v>
      </c>
      <c r="E134" s="51">
        <f t="shared" si="86"/>
        <v>0</v>
      </c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9">
        <f t="shared" si="96"/>
        <v>100</v>
      </c>
      <c r="Y134" s="51">
        <f t="shared" si="97"/>
        <v>0</v>
      </c>
      <c r="Z134" s="50">
        <f t="shared" si="98"/>
        <v>0</v>
      </c>
      <c r="AA134" s="52">
        <f t="shared" si="99"/>
        <v>0</v>
      </c>
    </row>
    <row r="135" spans="1:27" x14ac:dyDescent="0.25">
      <c r="A135" s="21" t="s">
        <v>89</v>
      </c>
      <c r="B135" s="21"/>
      <c r="C135" s="42">
        <f>SUM(C129:C134)</f>
        <v>0</v>
      </c>
      <c r="D135" s="45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9" t="str">
        <f>IF(C135=0,"No Budget",(Y135/C135)*100)</f>
        <v>No Budget</v>
      </c>
      <c r="Y135" s="51" t="str">
        <f>IF(C135=0,"",SUM(Y129:Y134))</f>
        <v/>
      </c>
      <c r="Z135" s="50" t="str">
        <f>IF(C135=0,"No Budget",100-X135)</f>
        <v>No Budget</v>
      </c>
      <c r="AA135" s="52" t="str">
        <f>IF(C135=0,"",C135-Y135)</f>
        <v/>
      </c>
    </row>
    <row r="136" spans="1:27" ht="15.75" thickBot="1" x14ac:dyDescent="0.3">
      <c r="A136" s="8"/>
      <c r="B136" s="9"/>
      <c r="C136" s="34"/>
      <c r="D136" s="45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9"/>
      <c r="Y136" s="51"/>
      <c r="Z136" s="50"/>
      <c r="AA136" s="52"/>
    </row>
    <row r="137" spans="1:27" ht="15.75" thickTop="1" x14ac:dyDescent="0.25">
      <c r="A137" s="3" t="s">
        <v>5</v>
      </c>
      <c r="B137" s="4"/>
      <c r="C137" s="35"/>
      <c r="D137" s="45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9"/>
      <c r="Y137" s="51"/>
      <c r="Z137" s="50"/>
      <c r="AA137" s="52"/>
    </row>
    <row r="138" spans="1:27" x14ac:dyDescent="0.25">
      <c r="A138" s="5" t="s">
        <v>4</v>
      </c>
      <c r="B138" s="5" t="s">
        <v>3</v>
      </c>
      <c r="C138" s="40" t="s">
        <v>2</v>
      </c>
      <c r="D138" s="45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9"/>
      <c r="Y138" s="51"/>
      <c r="Z138" s="50"/>
      <c r="AA138" s="52"/>
    </row>
    <row r="139" spans="1:27" x14ac:dyDescent="0.25">
      <c r="A139" s="61" t="str">
        <f>IF('Initial Budget'!A154="","",'Initial Budget'!A154)</f>
        <v>Contingency</v>
      </c>
      <c r="B139" s="23" t="str">
        <f>IF('Initial Budget'!B154="","",'Initial Budget'!B154)</f>
        <v/>
      </c>
      <c r="C139" s="41">
        <f>'Initial Budget'!C154</f>
        <v>0</v>
      </c>
      <c r="D139" s="49"/>
      <c r="E139" s="51" t="str">
        <f>IF(D139="","",(D139/100)*$C139)</f>
        <v/>
      </c>
      <c r="F139" s="50"/>
      <c r="G139" s="51" t="str">
        <f>IF(F139="","",(F139/100)*$C139)</f>
        <v/>
      </c>
      <c r="H139" s="50"/>
      <c r="I139" s="51" t="str">
        <f>IF(H139="","",(H139/100)*$C139)</f>
        <v/>
      </c>
      <c r="J139" s="50"/>
      <c r="K139" s="51" t="str">
        <f>IF(J139="","",(J139/100)*$C139)</f>
        <v/>
      </c>
      <c r="L139" s="50"/>
      <c r="M139" s="51" t="str">
        <f>IF(L139="","",(L139/100)*$C139)</f>
        <v/>
      </c>
      <c r="N139" s="50"/>
      <c r="O139" s="51" t="str">
        <f>IF(N139="","",(N139/100)*$C139)</f>
        <v/>
      </c>
      <c r="P139" s="50"/>
      <c r="Q139" s="51" t="str">
        <f>IF(P139="","",(P139/100)*$C139)</f>
        <v/>
      </c>
      <c r="R139" s="50"/>
      <c r="S139" s="51" t="str">
        <f>IF(R139="","",(R139/100)*$C139)</f>
        <v/>
      </c>
      <c r="T139" s="50"/>
      <c r="U139" s="51" t="str">
        <f>IF(T139="","",(T139/100)*$C139)</f>
        <v/>
      </c>
      <c r="V139" s="50"/>
      <c r="W139" s="51" t="str">
        <f>IF(V139="","",(V139/100)*$C139)</f>
        <v/>
      </c>
      <c r="X139" s="49">
        <f t="shared" ref="X139:X140" si="100">IF(C139="","",MAX(V139,T139,R139,P139,N139,L139,J139,H139,F139,D139))</f>
        <v>0</v>
      </c>
      <c r="Y139" s="51">
        <f t="shared" ref="Y139:Y140" si="101">IF(C139="","",(X139/100)*C139)</f>
        <v>0</v>
      </c>
      <c r="Z139" s="50">
        <f t="shared" ref="Z139:Z140" si="102">IF(C139="","",100-X139)</f>
        <v>100</v>
      </c>
      <c r="AA139" s="52">
        <f t="shared" ref="AA139:AA140" si="103">IF(C139="","",C139-Y139)</f>
        <v>0</v>
      </c>
    </row>
    <row r="140" spans="1:27" x14ac:dyDescent="0.25">
      <c r="A140" s="61" t="str">
        <f>IF('Initial Budget'!A155="","",'Initial Budget'!A155)</f>
        <v/>
      </c>
      <c r="B140" s="5"/>
      <c r="C140" s="41">
        <f>'Initial Budget'!C155</f>
        <v>0</v>
      </c>
      <c r="D140" s="45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9">
        <f t="shared" si="100"/>
        <v>0</v>
      </c>
      <c r="Y140" s="51">
        <f t="shared" si="101"/>
        <v>0</v>
      </c>
      <c r="Z140" s="50">
        <f t="shared" si="102"/>
        <v>100</v>
      </c>
      <c r="AA140" s="52">
        <f t="shared" si="103"/>
        <v>0</v>
      </c>
    </row>
    <row r="141" spans="1:27" x14ac:dyDescent="0.25">
      <c r="A141" s="21" t="s">
        <v>89</v>
      </c>
      <c r="B141" s="11"/>
      <c r="C141" s="43">
        <f>SUM(C139:C140)</f>
        <v>0</v>
      </c>
      <c r="D141" s="45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9" t="str">
        <f>IF(C141=0,"No Budget",(Y141/C141)*100)</f>
        <v>No Budget</v>
      </c>
      <c r="Y141" s="51" t="str">
        <f>IF(C141=0,"",SUM(Y139:Y140))</f>
        <v/>
      </c>
      <c r="Z141" s="50" t="str">
        <f>IF(C141=0,"No Budget",100-X141)</f>
        <v>No Budget</v>
      </c>
      <c r="AA141" s="52" t="str">
        <f>IF(C141=0,"",C141-Y141)</f>
        <v/>
      </c>
    </row>
    <row r="142" spans="1:27" x14ac:dyDescent="0.25">
      <c r="C142" s="37"/>
      <c r="D142" s="45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9"/>
      <c r="Y142" s="51"/>
      <c r="Z142" s="50"/>
      <c r="AA142" s="52"/>
    </row>
    <row r="143" spans="1:27" ht="15.75" thickBot="1" x14ac:dyDescent="0.3">
      <c r="C143" s="37"/>
      <c r="D143" s="45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9"/>
      <c r="Y143" s="51"/>
      <c r="Z143" s="50"/>
      <c r="AA143" s="52"/>
    </row>
    <row r="144" spans="1:27" ht="15.75" thickBot="1" x14ac:dyDescent="0.3">
      <c r="A144" s="12" t="s">
        <v>0</v>
      </c>
      <c r="B144" s="13"/>
      <c r="C144" s="44">
        <f>SUM(C8,C15,C22,C37,C82,C105,C118,C125,C135,C141)</f>
        <v>0</v>
      </c>
      <c r="D144" s="47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9" t="str">
        <f>IF(C144=0,"No Budget",(Y144/C144)*100)</f>
        <v>No Budget</v>
      </c>
      <c r="Y144" s="51" t="str">
        <f>IF(C144=0,"",SUM(Y8,Y15,Y22,Y37,Y82,Y105,Y118,Y125,Y135,Y141))</f>
        <v/>
      </c>
      <c r="Z144" s="50" t="str">
        <f>IF(C144=0,"No Budget",100-X144)</f>
        <v>No Budget</v>
      </c>
      <c r="AA144" s="52" t="str">
        <f>IF(C144=0,"",C144-Y144)</f>
        <v/>
      </c>
    </row>
  </sheetData>
  <mergeCells count="4">
    <mergeCell ref="A101:A102"/>
    <mergeCell ref="A86:A92"/>
    <mergeCell ref="A93:A96"/>
    <mergeCell ref="A97:A99"/>
  </mergeCells>
  <dataValidations count="1">
    <dataValidation type="decimal" allowBlank="1" showInputMessage="1" showErrorMessage="1" error="Please enter a number between 0.00 and 100.00 reflecting the percentage complete for this Draw" sqref="V139 F4:F7 H4:H7 J4:J7 L4:L7 N4:N7 P4:P7 R4:R7 T4:T7 V4:V7 D4:D7 F12:F13 H12:H13 J12:J13 L12:L13 N12:N13 P12:P13 R12:R13 T12:T13 V12:V13 D19:D21 F19:F20 H19:H20 J19:J20 L19:L20 N19:N20 P19:P20 R19:R20 T19:T20 V19:V20 D12:D13 F26:F35 H26:H35 J26:J35 L26:L35 N26:N35 P26:P35 R26:R35 T26:T35 V26:V35 D26:D35 F41:F80 H41:H80 J41:J80 L41:L80 N41:N80 P41:P80 R41:R80 T41:T80 V41:V80 D86:D103 F86:F103 H86:H103 J86:J103 L86:L103 N86:N103 P86:P103 R86:R103 T86:T103 V86:V103 D109:D116 F109:F116 H109:H116 J109:J116 L109:L116 N109:N116 P109:P116 R109:R116 T109:T116 V109:V116 D122:D123 F122:F123 H122:H123 J122:J123 L122:L123 N122:N123 P122:P123 R122:R123 T122:T123 V122:V123 D129:D133 F129:F133 H129:H133 J129:J133 L129:L133 N129:N133 P129:P133 R129:R133 T129:T133 V129:V133 D139 F139 H139 J139 L139 N139 P139 R139 T139 D41:D80" xr:uid="{289A3454-269E-4F5E-94D2-350AA5C84E84}">
      <formula1>0</formula1>
      <formula2>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Initial Budget</vt:lpstr>
      <vt:lpstr>Draws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hafeezu.h</dc:creator>
  <cp:lastModifiedBy>Daniel Goldberg</cp:lastModifiedBy>
  <dcterms:created xsi:type="dcterms:W3CDTF">2022-05-18T19:27:46Z</dcterms:created>
  <dcterms:modified xsi:type="dcterms:W3CDTF">2022-07-05T22:27:19Z</dcterms:modified>
</cp:coreProperties>
</file>